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<sst xmlns="http://schemas.openxmlformats.org/spreadsheetml/2006/main" count="82" uniqueCount="81">
  <si>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</si>
  <si>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</si>
  <si>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</si>
  <si>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</si>
  <si>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</si>
  <si>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</si>
  <si>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</si>
  <si>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</si>
  <si>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</si>
  <si>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</si>
  <si>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</si>
  <si>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</si>
  <si>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</si>
  <si>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</si>
  <si>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</si>
  <si>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</si>
  <si>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</si>
  <si>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</si>
  <si>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</si>
  <si>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</si>
  <si>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</si>
  <si>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</si>
  <si>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</si>
  <si>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</si>
  <si>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</si>
  <si>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</si>
  <si>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</si>
  <si>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</si>
  <si>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</si>
  <si>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</si>
  <si>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</si>
  <si>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</si>
  <si>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</si>
  <si>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</si>
  <si>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</si>
  <si>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</si>
  <si>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</si>
  <si>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</si>
  <si>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</si>
  <si>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</si>
  <si>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</si>
  <si>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</si>
  <si>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</si>
  <si>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</si>
  <si>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</si>
  <si>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</si>
  <si>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</si>
  <si>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</si>
  <si>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</si>
  <si>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</si>
  <si>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</si>
  <si>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</si>
  <si>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</si>
  <si>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</si>
  <si>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</si>
  <si>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</si>
  <si>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</si>
  <si>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</si>
  <si>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</si>
  <si>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</si>
  <si>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</si>
  <si>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</si>
  <si>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</si>
  <si>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</si>
  <si>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</si>
  <si>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</si>
  <si>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</si>
  <si>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</si>
  <si>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</si>
  <si>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</si>
  <si>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</si>
  <si>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</si>
  <si>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</si>
  <si>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</si>
  <si>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</si>
  <si>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</si>
  <si>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</si>
  <si>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</si>
  <si>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</si>
  <si>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</si>
  <si>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29/06/23 - VENCIMENTO 06/07/23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</si>
</sst>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324350</v>
      </c>
      <c r="C7" s="46">
        <f aca="true" t="shared" si="0" ref="C7:J7">+C8+C11</f>
        <v>264217</v>
      </c>
      <c r="D7" s="46">
        <f t="shared" si="0"/>
        <v>319949</v>
      </c>
      <c r="E7" s="46">
        <f t="shared" si="0"/>
        <v>179862</v>
      </c>
      <c r="F7" s="46">
        <f t="shared" si="0"/>
        <v>229690</v>
      </c>
      <c r="G7" s="46">
        <f t="shared" si="0"/>
        <v>219385</v>
      </c>
      <c r="H7" s="46">
        <f t="shared" si="0"/>
        <v>236870</v>
      </c>
      <c r="I7" s="46">
        <f t="shared" si="0"/>
        <v>360445</v>
      </c>
      <c r="J7" s="46">
        <f t="shared" si="0"/>
        <v>120162</v>
      </c>
      <c r="K7" s="38">
        <f aca="true" t="shared" si="1" ref="K7:K13">SUM(B7:J7)</f>
        <v>2254930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15624</v>
      </c>
      <c r="C8" s="44">
        <f t="shared" si="2"/>
        <v>15557</v>
      </c>
      <c r="D8" s="44">
        <f t="shared" si="2"/>
        <v>14259</v>
      </c>
      <c r="E8" s="44">
        <f t="shared" si="2"/>
        <v>10398</v>
      </c>
      <c r="F8" s="44">
        <f t="shared" si="2"/>
        <v>11673</v>
      </c>
      <c r="G8" s="44">
        <f t="shared" si="2"/>
        <v>5768</v>
      </c>
      <c r="H8" s="44">
        <f t="shared" si="2"/>
        <v>4989</v>
      </c>
      <c r="I8" s="44">
        <f t="shared" si="2"/>
        <v>16195</v>
      </c>
      <c r="J8" s="44">
        <f t="shared" si="2"/>
        <v>3484</v>
      </c>
      <c r="K8" s="38">
        <f t="shared" si="1"/>
        <v>97947</v>
      </c>
      <c r="L8"/>
      <c r="M8"/>
      <c r="N8"/>
    </row>
    <row r="9" spans="1:14" ht="16.5" customHeight="1">
      <c r="A9" s="22" t="s">
        <v>32</v>
      </c>
      <c r="B9" s="44">
        <v>15568</v>
      </c>
      <c r="C9" s="44">
        <v>15554</v>
      </c>
      <c r="D9" s="44">
        <v>14259</v>
      </c>
      <c r="E9" s="44">
        <v>10209</v>
      </c>
      <c r="F9" s="44">
        <v>11659</v>
      </c>
      <c r="G9" s="44">
        <v>5768</v>
      </c>
      <c r="H9" s="44">
        <v>4989</v>
      </c>
      <c r="I9" s="44">
        <v>16151</v>
      </c>
      <c r="J9" s="44">
        <v>3484</v>
      </c>
      <c r="K9" s="38">
        <f t="shared" si="1"/>
        <v>97641</v>
      </c>
      <c r="L9"/>
      <c r="M9"/>
      <c r="N9"/>
    </row>
    <row r="10" spans="1:14" ht="16.5" customHeight="1">
      <c r="A10" s="22" t="s">
        <v>31</v>
      </c>
      <c r="B10" s="44">
        <v>56</v>
      </c>
      <c r="C10" s="44">
        <v>3</v>
      </c>
      <c r="D10" s="44">
        <v>0</v>
      </c>
      <c r="E10" s="44">
        <v>189</v>
      </c>
      <c r="F10" s="44">
        <v>14</v>
      </c>
      <c r="G10" s="44">
        <v>0</v>
      </c>
      <c r="H10" s="44">
        <v>0</v>
      </c>
      <c r="I10" s="44">
        <v>44</v>
      </c>
      <c r="J10" s="44">
        <v>0</v>
      </c>
      <c r="K10" s="38">
        <f t="shared" si="1"/>
        <v>306</v>
      </c>
      <c r="L10"/>
      <c r="M10"/>
      <c r="N10"/>
    </row>
    <row r="11" spans="1:14" ht="16.5" customHeight="1">
      <c r="A11" s="43" t="s">
        <v>67</v>
      </c>
      <c r="B11" s="42">
        <v>308726</v>
      </c>
      <c r="C11" s="42">
        <v>248660</v>
      </c>
      <c r="D11" s="42">
        <v>305690</v>
      </c>
      <c r="E11" s="42">
        <v>169464</v>
      </c>
      <c r="F11" s="42">
        <v>218017</v>
      </c>
      <c r="G11" s="42">
        <v>213617</v>
      </c>
      <c r="H11" s="42">
        <v>231881</v>
      </c>
      <c r="I11" s="42">
        <v>344250</v>
      </c>
      <c r="J11" s="42">
        <v>116678</v>
      </c>
      <c r="K11" s="38">
        <f t="shared" si="1"/>
        <v>2156983</v>
      </c>
      <c r="L11" s="59"/>
      <c r="M11" s="59"/>
      <c r="N11" s="59"/>
    </row>
    <row r="12" spans="1:14" ht="16.5" customHeight="1">
      <c r="A12" s="22" t="s">
        <v>79</v>
      </c>
      <c r="B12" s="42">
        <v>21067</v>
      </c>
      <c r="C12" s="42">
        <v>18490</v>
      </c>
      <c r="D12" s="42">
        <v>22945</v>
      </c>
      <c r="E12" s="42">
        <v>15252</v>
      </c>
      <c r="F12" s="42">
        <v>12817</v>
      </c>
      <c r="G12" s="42">
        <v>11544</v>
      </c>
      <c r="H12" s="42">
        <v>11328</v>
      </c>
      <c r="I12" s="42">
        <v>17730</v>
      </c>
      <c r="J12" s="42">
        <v>5056</v>
      </c>
      <c r="K12" s="38">
        <f t="shared" si="1"/>
        <v>136229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287659</v>
      </c>
      <c r="C13" s="42">
        <f>+C11-C12</f>
        <v>230170</v>
      </c>
      <c r="D13" s="42">
        <f>+D11-D12</f>
        <v>282745</v>
      </c>
      <c r="E13" s="42">
        <f aca="true" t="shared" si="3" ref="E13:J13">+E11-E12</f>
        <v>154212</v>
      </c>
      <c r="F13" s="42">
        <f t="shared" si="3"/>
        <v>205200</v>
      </c>
      <c r="G13" s="42">
        <f t="shared" si="3"/>
        <v>202073</v>
      </c>
      <c r="H13" s="42">
        <f t="shared" si="3"/>
        <v>220553</v>
      </c>
      <c r="I13" s="42">
        <f t="shared" si="3"/>
        <v>326520</v>
      </c>
      <c r="J13" s="42">
        <f t="shared" si="3"/>
        <v>111622</v>
      </c>
      <c r="K13" s="38">
        <f t="shared" si="1"/>
        <v>2020754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1.168802439047695</v>
      </c>
      <c r="C18" s="39">
        <v>1.233706148526967</v>
      </c>
      <c r="D18" s="39">
        <v>1.150031782722787</v>
      </c>
      <c r="E18" s="39">
        <v>1.441914059782351</v>
      </c>
      <c r="F18" s="39">
        <v>1.064439300258782</v>
      </c>
      <c r="G18" s="39">
        <v>1.202266974862819</v>
      </c>
      <c r="H18" s="39">
        <v>1.27475924650527</v>
      </c>
      <c r="I18" s="39">
        <v>1.15171991850878</v>
      </c>
      <c r="J18" s="39">
        <v>1.081277471097666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1748628.07</v>
      </c>
      <c r="C20" s="36">
        <f aca="true" t="shared" si="4" ref="C20:J20">SUM(C21:C28)</f>
        <v>1647841.4300000002</v>
      </c>
      <c r="D20" s="36">
        <f t="shared" si="4"/>
        <v>2061104.6900000002</v>
      </c>
      <c r="E20" s="36">
        <f t="shared" si="4"/>
        <v>1268347.19</v>
      </c>
      <c r="F20" s="36">
        <f t="shared" si="4"/>
        <v>1259433.81</v>
      </c>
      <c r="G20" s="36">
        <f t="shared" si="4"/>
        <v>1371735.5499999998</v>
      </c>
      <c r="H20" s="36">
        <f t="shared" si="4"/>
        <v>1256718.67</v>
      </c>
      <c r="I20" s="36">
        <f t="shared" si="4"/>
        <v>1757059.5899999999</v>
      </c>
      <c r="J20" s="36">
        <f t="shared" si="4"/>
        <v>617153.2000000001</v>
      </c>
      <c r="K20" s="36">
        <f aca="true" t="shared" si="5" ref="K20:K28">SUM(B20:J20)</f>
        <v>12988022.200000001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1437162.42</v>
      </c>
      <c r="C21" s="58">
        <f>ROUND((C15+C16)*C7,2)</f>
        <v>1286129.09</v>
      </c>
      <c r="D21" s="58">
        <f aca="true" t="shared" si="6" ref="D21:J21">ROUND((D15+D16)*D7,2)</f>
        <v>1726508.79</v>
      </c>
      <c r="E21" s="58">
        <f t="shared" si="6"/>
        <v>843840.56</v>
      </c>
      <c r="F21" s="58">
        <f t="shared" si="6"/>
        <v>1140387.88</v>
      </c>
      <c r="G21" s="58">
        <f t="shared" si="6"/>
        <v>1100259.65</v>
      </c>
      <c r="H21" s="58">
        <f t="shared" si="6"/>
        <v>945869.28</v>
      </c>
      <c r="I21" s="58">
        <f t="shared" si="6"/>
        <v>1453927</v>
      </c>
      <c r="J21" s="58">
        <f t="shared" si="6"/>
        <v>548443.4</v>
      </c>
      <c r="K21" s="30">
        <f t="shared" si="5"/>
        <v>10482528.069999998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242596.52</v>
      </c>
      <c r="C22" s="30">
        <f t="shared" si="7"/>
        <v>300576.28</v>
      </c>
      <c r="D22" s="30">
        <f t="shared" si="7"/>
        <v>259031.19</v>
      </c>
      <c r="E22" s="30">
        <f t="shared" si="7"/>
        <v>372905.01</v>
      </c>
      <c r="F22" s="30">
        <f t="shared" si="7"/>
        <v>73485.8</v>
      </c>
      <c r="G22" s="30">
        <f t="shared" si="7"/>
        <v>222546.19</v>
      </c>
      <c r="H22" s="30">
        <f t="shared" si="7"/>
        <v>259886.33</v>
      </c>
      <c r="I22" s="30">
        <f t="shared" si="7"/>
        <v>220589.69</v>
      </c>
      <c r="J22" s="30">
        <f t="shared" si="7"/>
        <v>44576.09</v>
      </c>
      <c r="K22" s="30">
        <f t="shared" si="5"/>
        <v>1996193.1</v>
      </c>
      <c r="L22"/>
      <c r="M22"/>
      <c r="N22"/>
    </row>
    <row r="23" spans="1:14" ht="16.5" customHeight="1">
      <c r="A23" s="18" t="s">
        <v>26</v>
      </c>
      <c r="B23" s="30">
        <v>64477.55</v>
      </c>
      <c r="C23" s="30">
        <v>55150.57</v>
      </c>
      <c r="D23" s="30">
        <v>67248.27</v>
      </c>
      <c r="E23" s="30">
        <v>46260.24</v>
      </c>
      <c r="F23" s="30">
        <v>41958.52</v>
      </c>
      <c r="G23" s="30">
        <v>45155.99</v>
      </c>
      <c r="H23" s="30">
        <v>45488.66</v>
      </c>
      <c r="I23" s="30">
        <v>76307.59</v>
      </c>
      <c r="J23" s="30">
        <v>21423.65</v>
      </c>
      <c r="K23" s="30">
        <f t="shared" si="5"/>
        <v>463471.04000000004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1367.56</v>
      </c>
      <c r="C26" s="30">
        <v>1286.8</v>
      </c>
      <c r="D26" s="30">
        <v>1609.85</v>
      </c>
      <c r="E26" s="30">
        <v>990.67</v>
      </c>
      <c r="F26" s="30">
        <v>985.29</v>
      </c>
      <c r="G26" s="30">
        <v>1071.44</v>
      </c>
      <c r="H26" s="30">
        <v>982.6</v>
      </c>
      <c r="I26" s="30">
        <v>1372.95</v>
      </c>
      <c r="J26" s="30">
        <v>481.88</v>
      </c>
      <c r="K26" s="30">
        <f t="shared" si="5"/>
        <v>10149.039999999999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885.53</v>
      </c>
      <c r="C28" s="30">
        <v>824.68</v>
      </c>
      <c r="D28" s="30">
        <v>990.81</v>
      </c>
      <c r="E28" s="30">
        <v>570.37</v>
      </c>
      <c r="F28" s="30">
        <v>595.39</v>
      </c>
      <c r="G28" s="30">
        <v>676.95</v>
      </c>
      <c r="H28" s="30">
        <v>681.91</v>
      </c>
      <c r="I28" s="30">
        <v>983.95</v>
      </c>
      <c r="J28" s="30">
        <v>324.18</v>
      </c>
      <c r="K28" s="30">
        <f t="shared" si="5"/>
        <v>6533.7699999999995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-108211.11</v>
      </c>
      <c r="C31" s="30">
        <f t="shared" si="8"/>
        <v>-77108.3</v>
      </c>
      <c r="D31" s="30">
        <f t="shared" si="8"/>
        <v>-102227.38000000003</v>
      </c>
      <c r="E31" s="30">
        <f t="shared" si="8"/>
        <v>-105037.11</v>
      </c>
      <c r="F31" s="30">
        <f t="shared" si="8"/>
        <v>-51299.6</v>
      </c>
      <c r="G31" s="30">
        <f t="shared" si="8"/>
        <v>-68184.98</v>
      </c>
      <c r="H31" s="30">
        <f t="shared" si="8"/>
        <v>-34204.659999999996</v>
      </c>
      <c r="I31" s="30">
        <f t="shared" si="8"/>
        <v>-90186.04</v>
      </c>
      <c r="J31" s="30">
        <f t="shared" si="8"/>
        <v>-27924.29</v>
      </c>
      <c r="K31" s="30">
        <f aca="true" t="shared" si="9" ref="K31:K39">SUM(B31:J31)</f>
        <v>-664383.4700000001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-108211.11</v>
      </c>
      <c r="C32" s="30">
        <f t="shared" si="10"/>
        <v>-77108.3</v>
      </c>
      <c r="D32" s="30">
        <f t="shared" si="10"/>
        <v>-79098.85</v>
      </c>
      <c r="E32" s="30">
        <f t="shared" si="10"/>
        <v>-105037.11</v>
      </c>
      <c r="F32" s="30">
        <f t="shared" si="10"/>
        <v>-51299.6</v>
      </c>
      <c r="G32" s="30">
        <f t="shared" si="10"/>
        <v>-68184.98</v>
      </c>
      <c r="H32" s="30">
        <f t="shared" si="10"/>
        <v>-34204.659999999996</v>
      </c>
      <c r="I32" s="30">
        <f t="shared" si="10"/>
        <v>-90186.04</v>
      </c>
      <c r="J32" s="30">
        <f t="shared" si="10"/>
        <v>-21228.7</v>
      </c>
      <c r="K32" s="30">
        <f t="shared" si="9"/>
        <v>-634559.3499999999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-68499.2</v>
      </c>
      <c r="C33" s="30">
        <f t="shared" si="11"/>
        <v>-68437.6</v>
      </c>
      <c r="D33" s="30">
        <f t="shared" si="11"/>
        <v>-62739.6</v>
      </c>
      <c r="E33" s="30">
        <f t="shared" si="11"/>
        <v>-44919.6</v>
      </c>
      <c r="F33" s="30">
        <f t="shared" si="11"/>
        <v>-51299.6</v>
      </c>
      <c r="G33" s="30">
        <f t="shared" si="11"/>
        <v>-25379.2</v>
      </c>
      <c r="H33" s="30">
        <f t="shared" si="11"/>
        <v>-21951.6</v>
      </c>
      <c r="I33" s="30">
        <f t="shared" si="11"/>
        <v>-71064.4</v>
      </c>
      <c r="J33" s="30">
        <f t="shared" si="11"/>
        <v>-15329.6</v>
      </c>
      <c r="K33" s="30">
        <f t="shared" si="9"/>
        <v>-429620.3999999999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-39711.91</v>
      </c>
      <c r="C36" s="30">
        <v>-8670.7</v>
      </c>
      <c r="D36" s="30">
        <v>-16359.25</v>
      </c>
      <c r="E36" s="30">
        <v>-60117.51</v>
      </c>
      <c r="F36" s="26">
        <v>0</v>
      </c>
      <c r="G36" s="30">
        <v>-42805.78</v>
      </c>
      <c r="H36" s="30">
        <v>-12253.06</v>
      </c>
      <c r="I36" s="30">
        <v>-19121.64</v>
      </c>
      <c r="J36" s="30">
        <v>-5899.1</v>
      </c>
      <c r="K36" s="30">
        <f t="shared" si="9"/>
        <v>-204938.94999999998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1640416.96</v>
      </c>
      <c r="C54" s="27">
        <f t="shared" si="15"/>
        <v>1570733.1300000001</v>
      </c>
      <c r="D54" s="27">
        <f t="shared" si="15"/>
        <v>1958877.31</v>
      </c>
      <c r="E54" s="27">
        <f t="shared" si="15"/>
        <v>1163310.0799999998</v>
      </c>
      <c r="F54" s="27">
        <f t="shared" si="15"/>
        <v>1208134.21</v>
      </c>
      <c r="G54" s="27">
        <f t="shared" si="15"/>
        <v>1303550.5699999998</v>
      </c>
      <c r="H54" s="27">
        <f t="shared" si="15"/>
        <v>1222514.01</v>
      </c>
      <c r="I54" s="27">
        <f t="shared" si="15"/>
        <v>1666873.5499999998</v>
      </c>
      <c r="J54" s="27">
        <f t="shared" si="15"/>
        <v>589228.91</v>
      </c>
      <c r="K54" s="20">
        <f>SUM(B54:J54)</f>
        <v>12323638.73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1640416.97</v>
      </c>
      <c r="C60" s="10">
        <f t="shared" si="17"/>
        <v>1570733.130071169</v>
      </c>
      <c r="D60" s="10">
        <f t="shared" si="17"/>
        <v>1958877.327487382</v>
      </c>
      <c r="E60" s="10">
        <f t="shared" si="17"/>
        <v>1163310.0654078498</v>
      </c>
      <c r="F60" s="10">
        <f t="shared" si="17"/>
        <v>1208134.2090092064</v>
      </c>
      <c r="G60" s="10">
        <f t="shared" si="17"/>
        <v>1303550.5715129827</v>
      </c>
      <c r="H60" s="10">
        <f t="shared" si="17"/>
        <v>1222514.0278267423</v>
      </c>
      <c r="I60" s="10">
        <f>SUM(I61:I73)</f>
        <v>1666873.54</v>
      </c>
      <c r="J60" s="10">
        <f t="shared" si="17"/>
        <v>589228.9129486902</v>
      </c>
      <c r="K60" s="5">
        <f>SUM(K61:K73)</f>
        <v>12323638.75426402</v>
      </c>
      <c r="L60" s="9"/>
    </row>
    <row r="61" spans="1:12" ht="16.5" customHeight="1">
      <c r="A61" s="7" t="s">
        <v>56</v>
      </c>
      <c r="B61" s="8">
        <v>1433724.43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1433724.43</v>
      </c>
      <c r="L61"/>
    </row>
    <row r="62" spans="1:12" ht="16.5" customHeight="1">
      <c r="A62" s="7" t="s">
        <v>57</v>
      </c>
      <c r="B62" s="8">
        <v>206692.54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206692.54</v>
      </c>
      <c r="L62"/>
    </row>
    <row r="63" spans="1:12" ht="16.5" customHeight="1">
      <c r="A63" s="7" t="s">
        <v>4</v>
      </c>
      <c r="B63" s="6">
        <v>0</v>
      </c>
      <c r="C63" s="8">
        <v>1570733.130071169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1570733.130071169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1958877.327487382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1958877.327487382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1163310.0654078498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1163310.0654078498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1208134.2090092064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1208134.2090092064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1303550.5715129827</v>
      </c>
      <c r="H67" s="6">
        <v>0</v>
      </c>
      <c r="I67" s="6">
        <v>0</v>
      </c>
      <c r="J67" s="6">
        <v>0</v>
      </c>
      <c r="K67" s="5">
        <f t="shared" si="18"/>
        <v>1303550.5715129827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1222514.0278267423</v>
      </c>
      <c r="I68" s="6">
        <v>0</v>
      </c>
      <c r="J68" s="6">
        <v>0</v>
      </c>
      <c r="K68" s="5">
        <f t="shared" si="18"/>
        <v>1222514.0278267423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611742.59</v>
      </c>
      <c r="J70" s="6">
        <v>0</v>
      </c>
      <c r="K70" s="5">
        <f t="shared" si="18"/>
        <v>611742.59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1055130.95</v>
      </c>
      <c r="J71" s="6">
        <v>0</v>
      </c>
      <c r="K71" s="5">
        <f t="shared" si="18"/>
        <v>1055130.95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589228.9129486902</v>
      </c>
      <c r="K72" s="5">
        <f t="shared" si="18"/>
        <v>589228.9129486902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2023-07-05T18:45:52Z</dcterms:modified>
  <cp:category/>
  <cp:version/>
  <cp:contentType/>
  <cp:contentStatus/>
</cp:coreProperties>
</file>