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<sst xmlns="http://schemas.openxmlformats.org/spreadsheetml/2006/main" count="82" uniqueCount="81">
  <si>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</si>
  <si>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</si>
  <si>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</si>
  <si>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</si>
  <si>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</si>
  <si>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</si>
  <si>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</si>
  <si>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</si>
  <si>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</si>
  <si>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</si>
  <si>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</si>
  <si>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</si>
  <si>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</si>
  <si>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</si>
  <si>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</si>
  <si>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</si>
  <si>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</si>
  <si>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</si>
  <si>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</si>
  <si>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</si>
  <si>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</si>
  <si>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</si>
  <si>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</si>
  <si>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</si>
  <si>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</si>
  <si>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</si>
  <si>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</si>
  <si>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</si>
  <si>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</si>
  <si>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</si>
  <si>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</si>
  <si>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</si>
  <si>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</si>
  <si>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</si>
  <si>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</si>
  <si>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</si>
  <si>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</si>
  <si>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</si>
  <si>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</si>
  <si>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</si>
  <si>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</si>
  <si>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</si>
  <si>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</si>
  <si>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</si>
  <si>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</si>
  <si>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</si>
  <si>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</si>
  <si>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</si>
  <si>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</si>
  <si>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</si>
  <si>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</si>
  <si>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</si>
  <si>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</si>
  <si>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</si>
  <si>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</si>
  <si>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</si>
  <si>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</si>
  <si>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</si>
  <si>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</si>
  <si>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</si>
  <si>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</si>
  <si>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</si>
  <si>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</si>
  <si>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</si>
  <si>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</si>
  <si>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</si>
  <si>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</si>
  <si>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</si>
  <si>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</si>
  <si>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</si>
  <si>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</si>
  <si>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</si>
  <si>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</si>
  <si>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</si>
  <si>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</si>
  <si>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</si>
  <si>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</si>
  <si>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</si>
  <si>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</si>
  <si>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</si>
  <si>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26/06/23 - VENCIMENTO 03/07/23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</si>
</sst>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312553</v>
      </c>
      <c r="C7" s="46">
        <f aca="true" t="shared" si="0" ref="C7:J7">+C8+C11</f>
        <v>259684</v>
      </c>
      <c r="D7" s="46">
        <f t="shared" si="0"/>
        <v>310590</v>
      </c>
      <c r="E7" s="46">
        <f t="shared" si="0"/>
        <v>175112</v>
      </c>
      <c r="F7" s="46">
        <f t="shared" si="0"/>
        <v>221359</v>
      </c>
      <c r="G7" s="46">
        <f t="shared" si="0"/>
        <v>215745</v>
      </c>
      <c r="H7" s="46">
        <f t="shared" si="0"/>
        <v>230953</v>
      </c>
      <c r="I7" s="46">
        <f t="shared" si="0"/>
        <v>348685</v>
      </c>
      <c r="J7" s="46">
        <f t="shared" si="0"/>
        <v>114078</v>
      </c>
      <c r="K7" s="38">
        <f aca="true" t="shared" si="1" ref="K7:K13">SUM(B7:J7)</f>
        <v>2188759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15485</v>
      </c>
      <c r="C8" s="44">
        <f t="shared" si="2"/>
        <v>15943</v>
      </c>
      <c r="D8" s="44">
        <f t="shared" si="2"/>
        <v>14964</v>
      </c>
      <c r="E8" s="44">
        <f t="shared" si="2"/>
        <v>10226</v>
      </c>
      <c r="F8" s="44">
        <f t="shared" si="2"/>
        <v>11438</v>
      </c>
      <c r="G8" s="44">
        <f t="shared" si="2"/>
        <v>6045</v>
      </c>
      <c r="H8" s="44">
        <f t="shared" si="2"/>
        <v>5293</v>
      </c>
      <c r="I8" s="44">
        <f t="shared" si="2"/>
        <v>15896</v>
      </c>
      <c r="J8" s="44">
        <f t="shared" si="2"/>
        <v>3362</v>
      </c>
      <c r="K8" s="38">
        <f t="shared" si="1"/>
        <v>98652</v>
      </c>
      <c r="L8"/>
      <c r="M8"/>
      <c r="N8"/>
    </row>
    <row r="9" spans="1:14" ht="16.5" customHeight="1">
      <c r="A9" s="22" t="s">
        <v>32</v>
      </c>
      <c r="B9" s="44">
        <v>15431</v>
      </c>
      <c r="C9" s="44">
        <v>15941</v>
      </c>
      <c r="D9" s="44">
        <v>14960</v>
      </c>
      <c r="E9" s="44">
        <v>10061</v>
      </c>
      <c r="F9" s="44">
        <v>11423</v>
      </c>
      <c r="G9" s="44">
        <v>6043</v>
      </c>
      <c r="H9" s="44">
        <v>5293</v>
      </c>
      <c r="I9" s="44">
        <v>15850</v>
      </c>
      <c r="J9" s="44">
        <v>3362</v>
      </c>
      <c r="K9" s="38">
        <f t="shared" si="1"/>
        <v>98364</v>
      </c>
      <c r="L9"/>
      <c r="M9"/>
      <c r="N9"/>
    </row>
    <row r="10" spans="1:14" ht="16.5" customHeight="1">
      <c r="A10" s="22" t="s">
        <v>31</v>
      </c>
      <c r="B10" s="44">
        <v>54</v>
      </c>
      <c r="C10" s="44">
        <v>2</v>
      </c>
      <c r="D10" s="44">
        <v>4</v>
      </c>
      <c r="E10" s="44">
        <v>165</v>
      </c>
      <c r="F10" s="44">
        <v>15</v>
      </c>
      <c r="G10" s="44">
        <v>2</v>
      </c>
      <c r="H10" s="44">
        <v>0</v>
      </c>
      <c r="I10" s="44">
        <v>46</v>
      </c>
      <c r="J10" s="44">
        <v>0</v>
      </c>
      <c r="K10" s="38">
        <f t="shared" si="1"/>
        <v>288</v>
      </c>
      <c r="L10"/>
      <c r="M10"/>
      <c r="N10"/>
    </row>
    <row r="11" spans="1:14" ht="16.5" customHeight="1">
      <c r="A11" s="43" t="s">
        <v>67</v>
      </c>
      <c r="B11" s="42">
        <v>297068</v>
      </c>
      <c r="C11" s="42">
        <v>243741</v>
      </c>
      <c r="D11" s="42">
        <v>295626</v>
      </c>
      <c r="E11" s="42">
        <v>164886</v>
      </c>
      <c r="F11" s="42">
        <v>209921</v>
      </c>
      <c r="G11" s="42">
        <v>209700</v>
      </c>
      <c r="H11" s="42">
        <v>225660</v>
      </c>
      <c r="I11" s="42">
        <v>332789</v>
      </c>
      <c r="J11" s="42">
        <v>110716</v>
      </c>
      <c r="K11" s="38">
        <f t="shared" si="1"/>
        <v>2090107</v>
      </c>
      <c r="L11" s="59"/>
      <c r="M11" s="59"/>
      <c r="N11" s="59"/>
    </row>
    <row r="12" spans="1:14" ht="16.5" customHeight="1">
      <c r="A12" s="22" t="s">
        <v>79</v>
      </c>
      <c r="B12" s="42">
        <v>20323</v>
      </c>
      <c r="C12" s="42">
        <v>19015</v>
      </c>
      <c r="D12" s="42">
        <v>23344</v>
      </c>
      <c r="E12" s="42">
        <v>15714</v>
      </c>
      <c r="F12" s="42">
        <v>12731</v>
      </c>
      <c r="G12" s="42">
        <v>11555</v>
      </c>
      <c r="H12" s="42">
        <v>11399</v>
      </c>
      <c r="I12" s="42">
        <v>18114</v>
      </c>
      <c r="J12" s="42">
        <v>4950</v>
      </c>
      <c r="K12" s="38">
        <f t="shared" si="1"/>
        <v>137145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276745</v>
      </c>
      <c r="C13" s="42">
        <f>+C11-C12</f>
        <v>224726</v>
      </c>
      <c r="D13" s="42">
        <f>+D11-D12</f>
        <v>272282</v>
      </c>
      <c r="E13" s="42">
        <f aca="true" t="shared" si="3" ref="E13:J13">+E11-E12</f>
        <v>149172</v>
      </c>
      <c r="F13" s="42">
        <f t="shared" si="3"/>
        <v>197190</v>
      </c>
      <c r="G13" s="42">
        <f t="shared" si="3"/>
        <v>198145</v>
      </c>
      <c r="H13" s="42">
        <f t="shared" si="3"/>
        <v>214261</v>
      </c>
      <c r="I13" s="42">
        <f t="shared" si="3"/>
        <v>314675</v>
      </c>
      <c r="J13" s="42">
        <f t="shared" si="3"/>
        <v>105766</v>
      </c>
      <c r="K13" s="38">
        <f t="shared" si="1"/>
        <v>1952962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1.207305321282008</v>
      </c>
      <c r="C18" s="39">
        <v>1.248508335392751</v>
      </c>
      <c r="D18" s="39">
        <v>1.175902080110684</v>
      </c>
      <c r="E18" s="39">
        <v>1.469368924049674</v>
      </c>
      <c r="F18" s="39">
        <v>1.097954227734001</v>
      </c>
      <c r="G18" s="39">
        <v>1.219947224971278</v>
      </c>
      <c r="H18" s="39">
        <v>1.300007908376658</v>
      </c>
      <c r="I18" s="39">
        <v>1.182205233919589</v>
      </c>
      <c r="J18" s="39">
        <v>1.130724907349678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1740863.6</v>
      </c>
      <c r="C20" s="36">
        <f aca="true" t="shared" si="4" ref="C20:J20">SUM(C21:C28)</f>
        <v>1639674.1600000001</v>
      </c>
      <c r="D20" s="36">
        <f t="shared" si="4"/>
        <v>2045169.6100000003</v>
      </c>
      <c r="E20" s="36">
        <f t="shared" si="4"/>
        <v>1259631.9600000002</v>
      </c>
      <c r="F20" s="36">
        <f t="shared" si="4"/>
        <v>1252404.33</v>
      </c>
      <c r="G20" s="36">
        <f t="shared" si="4"/>
        <v>1368988.2600000002</v>
      </c>
      <c r="H20" s="36">
        <f t="shared" si="4"/>
        <v>1248578.03</v>
      </c>
      <c r="I20" s="36">
        <f t="shared" si="4"/>
        <v>1744609.5399999996</v>
      </c>
      <c r="J20" s="36">
        <f t="shared" si="4"/>
        <v>612599.36</v>
      </c>
      <c r="K20" s="36">
        <f aca="true" t="shared" si="5" ref="K20:K28">SUM(B20:J20)</f>
        <v>12912518.85</v>
      </c>
      <c r="L20"/>
      <c r="M20"/>
      <c r="N20"/>
    </row>
    <row r="21" spans="1:14" ht="16.5" customHeight="1">
      <c r="A21" s="35" t="s">
        <v>28</v>
      </c>
      <c r="B21" s="58">
        <f>ROUND((B15+B16)*B7,2)</f>
        <v>1384891.09</v>
      </c>
      <c r="C21" s="58">
        <f>ROUND((C15+C16)*C7,2)</f>
        <v>1264063.81</v>
      </c>
      <c r="D21" s="58">
        <f aca="true" t="shared" si="6" ref="D21:J21">ROUND((D15+D16)*D7,2)</f>
        <v>1676005.76</v>
      </c>
      <c r="E21" s="58">
        <f t="shared" si="6"/>
        <v>821555.46</v>
      </c>
      <c r="F21" s="58">
        <f t="shared" si="6"/>
        <v>1099025.3</v>
      </c>
      <c r="G21" s="58">
        <f t="shared" si="6"/>
        <v>1082004.32</v>
      </c>
      <c r="H21" s="58">
        <f t="shared" si="6"/>
        <v>922241.52</v>
      </c>
      <c r="I21" s="58">
        <f t="shared" si="6"/>
        <v>1406490.68</v>
      </c>
      <c r="J21" s="58">
        <f t="shared" si="6"/>
        <v>520674.81</v>
      </c>
      <c r="K21" s="30">
        <f t="shared" si="5"/>
        <v>10176952.75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287095.29</v>
      </c>
      <c r="C22" s="30">
        <f t="shared" si="7"/>
        <v>314130.39</v>
      </c>
      <c r="D22" s="30">
        <f t="shared" si="7"/>
        <v>294812.9</v>
      </c>
      <c r="E22" s="30">
        <f t="shared" si="7"/>
        <v>385612.6</v>
      </c>
      <c r="F22" s="30">
        <f t="shared" si="7"/>
        <v>107654.17</v>
      </c>
      <c r="G22" s="30">
        <f t="shared" si="7"/>
        <v>237983.85</v>
      </c>
      <c r="H22" s="30">
        <f t="shared" si="7"/>
        <v>276679.75</v>
      </c>
      <c r="I22" s="30">
        <f t="shared" si="7"/>
        <v>256269.96</v>
      </c>
      <c r="J22" s="30">
        <f t="shared" si="7"/>
        <v>68065.17</v>
      </c>
      <c r="K22" s="30">
        <f t="shared" si="5"/>
        <v>2228304.08</v>
      </c>
      <c r="L22"/>
      <c r="M22"/>
      <c r="N22"/>
    </row>
    <row r="23" spans="1:14" ht="16.5" customHeight="1">
      <c r="A23" s="18" t="s">
        <v>26</v>
      </c>
      <c r="B23" s="30">
        <v>64480.25</v>
      </c>
      <c r="C23" s="30">
        <v>55489.09</v>
      </c>
      <c r="D23" s="30">
        <v>66029.33</v>
      </c>
      <c r="E23" s="30">
        <v>47119.82</v>
      </c>
      <c r="F23" s="30">
        <v>42120.56</v>
      </c>
      <c r="G23" s="30">
        <v>45218.3</v>
      </c>
      <c r="H23" s="30">
        <v>44177.77</v>
      </c>
      <c r="I23" s="30">
        <v>75610.9</v>
      </c>
      <c r="J23" s="30">
        <v>21149.32</v>
      </c>
      <c r="K23" s="30">
        <f t="shared" si="5"/>
        <v>461395.34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1372.95</v>
      </c>
      <c r="C26" s="30">
        <v>1292.18</v>
      </c>
      <c r="D26" s="30">
        <v>1612.54</v>
      </c>
      <c r="E26" s="30">
        <v>993.37</v>
      </c>
      <c r="F26" s="30">
        <v>987.98</v>
      </c>
      <c r="G26" s="30">
        <v>1079.51</v>
      </c>
      <c r="H26" s="30">
        <v>985.29</v>
      </c>
      <c r="I26" s="30">
        <v>1375.64</v>
      </c>
      <c r="J26" s="30">
        <v>481.88</v>
      </c>
      <c r="K26" s="30">
        <f t="shared" si="5"/>
        <v>10181.339999999998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885.53</v>
      </c>
      <c r="C28" s="30">
        <v>824.68</v>
      </c>
      <c r="D28" s="30">
        <v>993.3</v>
      </c>
      <c r="E28" s="30">
        <v>570.37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6538.160000000001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-109265.29999999999</v>
      </c>
      <c r="C31" s="30">
        <f t="shared" si="8"/>
        <v>-76214.84999999999</v>
      </c>
      <c r="D31" s="30">
        <f t="shared" si="8"/>
        <v>-102047.28000000003</v>
      </c>
      <c r="E31" s="30">
        <f t="shared" si="8"/>
        <v>-85049.37</v>
      </c>
      <c r="F31" s="30">
        <f t="shared" si="8"/>
        <v>-50261.2</v>
      </c>
      <c r="G31" s="30">
        <f t="shared" si="8"/>
        <v>-72687.17</v>
      </c>
      <c r="H31" s="30">
        <f t="shared" si="8"/>
        <v>-33441.67</v>
      </c>
      <c r="I31" s="30">
        <f t="shared" si="8"/>
        <v>-85583.54000000001</v>
      </c>
      <c r="J31" s="30">
        <f t="shared" si="8"/>
        <v>-26376.18</v>
      </c>
      <c r="K31" s="30">
        <f aca="true" t="shared" si="9" ref="K31:K39">SUM(B31:J31)</f>
        <v>-640926.56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-109265.29999999999</v>
      </c>
      <c r="C32" s="30">
        <f t="shared" si="10"/>
        <v>-76214.84999999999</v>
      </c>
      <c r="D32" s="30">
        <f t="shared" si="10"/>
        <v>-78918.75</v>
      </c>
      <c r="E32" s="30">
        <f t="shared" si="10"/>
        <v>-85049.37</v>
      </c>
      <c r="F32" s="30">
        <f t="shared" si="10"/>
        <v>-50261.2</v>
      </c>
      <c r="G32" s="30">
        <f t="shared" si="10"/>
        <v>-72687.17</v>
      </c>
      <c r="H32" s="30">
        <f t="shared" si="10"/>
        <v>-33441.67</v>
      </c>
      <c r="I32" s="30">
        <f t="shared" si="10"/>
        <v>-85583.54000000001</v>
      </c>
      <c r="J32" s="30">
        <f t="shared" si="10"/>
        <v>-19680.59</v>
      </c>
      <c r="K32" s="30">
        <f t="shared" si="9"/>
        <v>-611102.44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-67896.4</v>
      </c>
      <c r="C33" s="30">
        <f t="shared" si="11"/>
        <v>-70140.4</v>
      </c>
      <c r="D33" s="30">
        <f t="shared" si="11"/>
        <v>-65824</v>
      </c>
      <c r="E33" s="30">
        <f t="shared" si="11"/>
        <v>-44268.4</v>
      </c>
      <c r="F33" s="30">
        <f t="shared" si="11"/>
        <v>-50261.2</v>
      </c>
      <c r="G33" s="30">
        <f t="shared" si="11"/>
        <v>-26589.2</v>
      </c>
      <c r="H33" s="30">
        <f t="shared" si="11"/>
        <v>-23289.2</v>
      </c>
      <c r="I33" s="30">
        <f t="shared" si="11"/>
        <v>-69740</v>
      </c>
      <c r="J33" s="30">
        <f t="shared" si="11"/>
        <v>-14792.8</v>
      </c>
      <c r="K33" s="30">
        <f t="shared" si="9"/>
        <v>-432801.6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-41368.9</v>
      </c>
      <c r="C36" s="30">
        <v>-6074.45</v>
      </c>
      <c r="D36" s="30">
        <v>-13094.75</v>
      </c>
      <c r="E36" s="30">
        <v>-40780.97</v>
      </c>
      <c r="F36" s="26">
        <v>0</v>
      </c>
      <c r="G36" s="30">
        <v>-46097.97</v>
      </c>
      <c r="H36" s="30">
        <v>-10152.47</v>
      </c>
      <c r="I36" s="30">
        <v>-15843.54</v>
      </c>
      <c r="J36" s="30">
        <v>-4887.79</v>
      </c>
      <c r="K36" s="30">
        <f t="shared" si="9"/>
        <v>-178300.84000000003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1631598.3</v>
      </c>
      <c r="C54" s="27">
        <f t="shared" si="15"/>
        <v>1563459.31</v>
      </c>
      <c r="D54" s="27">
        <f t="shared" si="15"/>
        <v>1943122.3300000003</v>
      </c>
      <c r="E54" s="27">
        <f t="shared" si="15"/>
        <v>1174582.5900000003</v>
      </c>
      <c r="F54" s="27">
        <f t="shared" si="15"/>
        <v>1202143.1300000001</v>
      </c>
      <c r="G54" s="27">
        <f t="shared" si="15"/>
        <v>1296301.0900000003</v>
      </c>
      <c r="H54" s="27">
        <f t="shared" si="15"/>
        <v>1215136.36</v>
      </c>
      <c r="I54" s="27">
        <f t="shared" si="15"/>
        <v>1659025.9999999995</v>
      </c>
      <c r="J54" s="27">
        <f t="shared" si="15"/>
        <v>586223.1799999999</v>
      </c>
      <c r="K54" s="20">
        <f>SUM(B54:J54)</f>
        <v>12271592.290000001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1631598.31</v>
      </c>
      <c r="C60" s="10">
        <f t="shared" si="17"/>
        <v>1563459.309808885</v>
      </c>
      <c r="D60" s="10">
        <f t="shared" si="17"/>
        <v>1943122.3301746584</v>
      </c>
      <c r="E60" s="10">
        <f t="shared" si="17"/>
        <v>1174582.5775971022</v>
      </c>
      <c r="F60" s="10">
        <f t="shared" si="17"/>
        <v>1202143.1301069132</v>
      </c>
      <c r="G60" s="10">
        <f t="shared" si="17"/>
        <v>1296301.089191017</v>
      </c>
      <c r="H60" s="10">
        <f t="shared" si="17"/>
        <v>1215136.363538626</v>
      </c>
      <c r="I60" s="10">
        <f>SUM(I61:I73)</f>
        <v>1659026</v>
      </c>
      <c r="J60" s="10">
        <f t="shared" si="17"/>
        <v>586223.1613167939</v>
      </c>
      <c r="K60" s="5">
        <f>SUM(K61:K73)</f>
        <v>12271592.271733996</v>
      </c>
      <c r="L60" s="9"/>
    </row>
    <row r="61" spans="1:12" ht="16.5" customHeight="1">
      <c r="A61" s="7" t="s">
        <v>56</v>
      </c>
      <c r="B61" s="8">
        <v>1429280.12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1429280.12</v>
      </c>
      <c r="L61"/>
    </row>
    <row r="62" spans="1:12" ht="16.5" customHeight="1">
      <c r="A62" s="7" t="s">
        <v>57</v>
      </c>
      <c r="B62" s="8">
        <v>202318.19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202318.19</v>
      </c>
      <c r="L62"/>
    </row>
    <row r="63" spans="1:12" ht="16.5" customHeight="1">
      <c r="A63" s="7" t="s">
        <v>4</v>
      </c>
      <c r="B63" s="6">
        <v>0</v>
      </c>
      <c r="C63" s="8">
        <v>1563459.309808885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1563459.309808885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1943122.3301746584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1943122.3301746584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1174582.5775971022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1174582.5775971022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1202143.1301069132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1202143.1301069132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1296301.089191017</v>
      </c>
      <c r="H67" s="6">
        <v>0</v>
      </c>
      <c r="I67" s="6">
        <v>0</v>
      </c>
      <c r="J67" s="6">
        <v>0</v>
      </c>
      <c r="K67" s="5">
        <f t="shared" si="18"/>
        <v>1296301.089191017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1215136.363538626</v>
      </c>
      <c r="I68" s="6">
        <v>0</v>
      </c>
      <c r="J68" s="6">
        <v>0</v>
      </c>
      <c r="K68" s="5">
        <f t="shared" si="18"/>
        <v>1215136.363538626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613507.81</v>
      </c>
      <c r="J70" s="6">
        <v>0</v>
      </c>
      <c r="K70" s="5">
        <f t="shared" si="18"/>
        <v>613507.81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1045518.19</v>
      </c>
      <c r="J71" s="6">
        <v>0</v>
      </c>
      <c r="K71" s="5">
        <f t="shared" si="18"/>
        <v>1045518.19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586223.1613167939</v>
      </c>
      <c r="K72" s="5">
        <f t="shared" si="18"/>
        <v>586223.1613167939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2023-06-30T18:39:45Z</dcterms:modified>
  <cp:category/>
  <cp:version/>
  <cp:contentType/>
  <cp:contentStatus/>
</cp:coreProperties>
</file>