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<sst xmlns="http://schemas.openxmlformats.org/spreadsheetml/2006/main" count="82" uniqueCount="81">
  <si>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</si>
  <si>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</si>
  <si>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</si>
  <si>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</si>
  <si>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</si>
  <si>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</si>
  <si>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</si>
  <si>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</si>
  <si>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</si>
  <si>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</si>
  <si>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</si>
  <si>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</si>
  <si>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</si>
  <si>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</si>
  <si>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</si>
  <si>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</si>
  <si>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</si>
  <si>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</si>
  <si>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</si>
  <si>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</si>
  <si>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</si>
  <si>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</si>
  <si>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</si>
  <si>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</si>
  <si>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</si>
  <si>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</si>
  <si>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</si>
  <si>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</si>
  <si>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</si>
  <si>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</si>
  <si>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</si>
  <si>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</si>
  <si>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</si>
  <si>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</si>
  <si>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</si>
  <si>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</si>
  <si>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</si>
  <si>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</si>
  <si>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</si>
  <si>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</si>
  <si>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</si>
  <si>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</si>
  <si>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</si>
  <si>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</si>
  <si>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</si>
  <si>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</si>
  <si>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</si>
  <si>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</si>
  <si>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</si>
  <si>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</si>
  <si>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</si>
  <si>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</si>
  <si>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</si>
  <si>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</si>
  <si>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</si>
  <si>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</si>
  <si>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</si>
  <si>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</si>
  <si>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</si>
  <si>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</si>
  <si>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</si>
  <si>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</si>
  <si>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</si>
  <si>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</si>
  <si>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</si>
  <si>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</si>
  <si>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</si>
  <si>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</si>
  <si>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</si>
  <si>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</si>
  <si>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</si>
  <si>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</si>
  <si>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</si>
  <si>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</si>
  <si>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</si>
  <si>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</si>
  <si>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</si>
  <si>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</si>
  <si>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</si>
  <si>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</si>
  <si>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25/06/23 - VENCIMENTO 30/06/23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</si>
</sst>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95980</v>
      </c>
      <c r="C7" s="46">
        <f aca="true" t="shared" si="0" ref="C7:J7">+C8+C11</f>
        <v>70211</v>
      </c>
      <c r="D7" s="46">
        <f t="shared" si="0"/>
        <v>102653</v>
      </c>
      <c r="E7" s="46">
        <f t="shared" si="0"/>
        <v>49494</v>
      </c>
      <c r="F7" s="46">
        <f t="shared" si="0"/>
        <v>81275</v>
      </c>
      <c r="G7" s="46">
        <f t="shared" si="0"/>
        <v>77743</v>
      </c>
      <c r="H7" s="46">
        <f t="shared" si="0"/>
        <v>88685</v>
      </c>
      <c r="I7" s="46">
        <f t="shared" si="0"/>
        <v>120165</v>
      </c>
      <c r="J7" s="46">
        <f t="shared" si="0"/>
        <v>28213</v>
      </c>
      <c r="K7" s="38">
        <f aca="true" t="shared" si="1" ref="K7:K13">SUM(B7:J7)</f>
        <v>714419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6510</v>
      </c>
      <c r="C8" s="44">
        <f t="shared" si="2"/>
        <v>6203</v>
      </c>
      <c r="D8" s="44">
        <f t="shared" si="2"/>
        <v>7231</v>
      </c>
      <c r="E8" s="44">
        <f t="shared" si="2"/>
        <v>4060</v>
      </c>
      <c r="F8" s="44">
        <f t="shared" si="2"/>
        <v>5492</v>
      </c>
      <c r="G8" s="44">
        <f t="shared" si="2"/>
        <v>3224</v>
      </c>
      <c r="H8" s="44">
        <f t="shared" si="2"/>
        <v>2961</v>
      </c>
      <c r="I8" s="44">
        <f t="shared" si="2"/>
        <v>7089</v>
      </c>
      <c r="J8" s="44">
        <f t="shared" si="2"/>
        <v>1004</v>
      </c>
      <c r="K8" s="38">
        <f t="shared" si="1"/>
        <v>43774</v>
      </c>
      <c r="L8"/>
      <c r="M8"/>
      <c r="N8"/>
    </row>
    <row r="9" spans="1:14" ht="16.5" customHeight="1">
      <c r="A9" s="22" t="s">
        <v>32</v>
      </c>
      <c r="B9" s="44">
        <v>6497</v>
      </c>
      <c r="C9" s="44">
        <v>6203</v>
      </c>
      <c r="D9" s="44">
        <v>7230</v>
      </c>
      <c r="E9" s="44">
        <v>4007</v>
      </c>
      <c r="F9" s="44">
        <v>5487</v>
      </c>
      <c r="G9" s="44">
        <v>3224</v>
      </c>
      <c r="H9" s="44">
        <v>2961</v>
      </c>
      <c r="I9" s="44">
        <v>7071</v>
      </c>
      <c r="J9" s="44">
        <v>1004</v>
      </c>
      <c r="K9" s="38">
        <f t="shared" si="1"/>
        <v>43684</v>
      </c>
      <c r="L9"/>
      <c r="M9"/>
      <c r="N9"/>
    </row>
    <row r="10" spans="1:14" ht="16.5" customHeight="1">
      <c r="A10" s="22" t="s">
        <v>31</v>
      </c>
      <c r="B10" s="44">
        <v>13</v>
      </c>
      <c r="C10" s="44">
        <v>0</v>
      </c>
      <c r="D10" s="44">
        <v>1</v>
      </c>
      <c r="E10" s="44">
        <v>53</v>
      </c>
      <c r="F10" s="44">
        <v>5</v>
      </c>
      <c r="G10" s="44">
        <v>0</v>
      </c>
      <c r="H10" s="44">
        <v>0</v>
      </c>
      <c r="I10" s="44">
        <v>18</v>
      </c>
      <c r="J10" s="44">
        <v>0</v>
      </c>
      <c r="K10" s="38">
        <f t="shared" si="1"/>
        <v>90</v>
      </c>
      <c r="L10"/>
      <c r="M10"/>
      <c r="N10"/>
    </row>
    <row r="11" spans="1:14" ht="16.5" customHeight="1">
      <c r="A11" s="43" t="s">
        <v>67</v>
      </c>
      <c r="B11" s="42">
        <v>89470</v>
      </c>
      <c r="C11" s="42">
        <v>64008</v>
      </c>
      <c r="D11" s="42">
        <v>95422</v>
      </c>
      <c r="E11" s="42">
        <v>45434</v>
      </c>
      <c r="F11" s="42">
        <v>75783</v>
      </c>
      <c r="G11" s="42">
        <v>74519</v>
      </c>
      <c r="H11" s="42">
        <v>85724</v>
      </c>
      <c r="I11" s="42">
        <v>113076</v>
      </c>
      <c r="J11" s="42">
        <v>27209</v>
      </c>
      <c r="K11" s="38">
        <f t="shared" si="1"/>
        <v>670645</v>
      </c>
      <c r="L11" s="59"/>
      <c r="M11" s="59"/>
      <c r="N11" s="59"/>
    </row>
    <row r="12" spans="1:14" ht="16.5" customHeight="1">
      <c r="A12" s="22" t="s">
        <v>79</v>
      </c>
      <c r="B12" s="42">
        <v>8009</v>
      </c>
      <c r="C12" s="42">
        <v>6005</v>
      </c>
      <c r="D12" s="42">
        <v>9703</v>
      </c>
      <c r="E12" s="42">
        <v>5648</v>
      </c>
      <c r="F12" s="42">
        <v>6219</v>
      </c>
      <c r="G12" s="42">
        <v>4750</v>
      </c>
      <c r="H12" s="42">
        <v>4737</v>
      </c>
      <c r="I12" s="42">
        <v>6896</v>
      </c>
      <c r="J12" s="42">
        <v>1294</v>
      </c>
      <c r="K12" s="38">
        <f t="shared" si="1"/>
        <v>53261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81461</v>
      </c>
      <c r="C13" s="42">
        <f>+C11-C12</f>
        <v>58003</v>
      </c>
      <c r="D13" s="42">
        <f>+D11-D12</f>
        <v>85719</v>
      </c>
      <c r="E13" s="42">
        <f aca="true" t="shared" si="3" ref="E13:J13">+E11-E12</f>
        <v>39786</v>
      </c>
      <c r="F13" s="42">
        <f t="shared" si="3"/>
        <v>69564</v>
      </c>
      <c r="G13" s="42">
        <f t="shared" si="3"/>
        <v>69769</v>
      </c>
      <c r="H13" s="42">
        <f t="shared" si="3"/>
        <v>80987</v>
      </c>
      <c r="I13" s="42">
        <f t="shared" si="3"/>
        <v>106180</v>
      </c>
      <c r="J13" s="42">
        <f t="shared" si="3"/>
        <v>25915</v>
      </c>
      <c r="K13" s="38">
        <f t="shared" si="1"/>
        <v>617384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1.099154957178543</v>
      </c>
      <c r="C18" s="39">
        <v>1.229625498101307</v>
      </c>
      <c r="D18" s="39">
        <v>1.117742178995404</v>
      </c>
      <c r="E18" s="39">
        <v>1.375008619485857</v>
      </c>
      <c r="F18" s="39">
        <v>1.021849062662317</v>
      </c>
      <c r="G18" s="39">
        <v>1.187935130860929</v>
      </c>
      <c r="H18" s="39">
        <v>1.196590634388316</v>
      </c>
      <c r="I18" s="39">
        <v>1.141347481888683</v>
      </c>
      <c r="J18" s="39">
        <v>1.06263017097452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495932.38000000006</v>
      </c>
      <c r="C20" s="36">
        <f aca="true" t="shared" si="4" ref="C20:J20">SUM(C21:C28)</f>
        <v>451621.2100000001</v>
      </c>
      <c r="D20" s="36">
        <f t="shared" si="4"/>
        <v>664909.54</v>
      </c>
      <c r="E20" s="36">
        <f t="shared" si="4"/>
        <v>345636.0200000001</v>
      </c>
      <c r="F20" s="36">
        <f t="shared" si="4"/>
        <v>437647.66000000003</v>
      </c>
      <c r="G20" s="36">
        <f t="shared" si="4"/>
        <v>487506.2</v>
      </c>
      <c r="H20" s="36">
        <f t="shared" si="4"/>
        <v>454004.31000000006</v>
      </c>
      <c r="I20" s="36">
        <f t="shared" si="4"/>
        <v>595016.9800000001</v>
      </c>
      <c r="J20" s="36">
        <f t="shared" si="4"/>
        <v>149302.38</v>
      </c>
      <c r="K20" s="36">
        <f aca="true" t="shared" si="5" ref="K20:K28">SUM(B20:J20)</f>
        <v>4081576.68</v>
      </c>
      <c r="L20"/>
      <c r="M20"/>
      <c r="N20"/>
    </row>
    <row r="21" spans="1:14" ht="16.5" customHeight="1">
      <c r="A21" s="35" t="s">
        <v>28</v>
      </c>
      <c r="B21" s="58">
        <f>ROUND((B15+B16)*B7,2)</f>
        <v>425277.78</v>
      </c>
      <c r="C21" s="58">
        <f>ROUND((C15+C16)*C7,2)</f>
        <v>341766.08</v>
      </c>
      <c r="D21" s="58">
        <f aca="true" t="shared" si="6" ref="D21:J21">ROUND((D15+D16)*D7,2)</f>
        <v>553936.12</v>
      </c>
      <c r="E21" s="58">
        <f t="shared" si="6"/>
        <v>232206.05</v>
      </c>
      <c r="F21" s="58">
        <f t="shared" si="6"/>
        <v>403522.25</v>
      </c>
      <c r="G21" s="58">
        <f t="shared" si="6"/>
        <v>389896.69</v>
      </c>
      <c r="H21" s="58">
        <f t="shared" si="6"/>
        <v>354136.94</v>
      </c>
      <c r="I21" s="58">
        <f t="shared" si="6"/>
        <v>484709.56</v>
      </c>
      <c r="J21" s="58">
        <f t="shared" si="6"/>
        <v>128769.77</v>
      </c>
      <c r="K21" s="30">
        <f t="shared" si="5"/>
        <v>3314221.24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42168.4</v>
      </c>
      <c r="C22" s="30">
        <f t="shared" si="7"/>
        <v>78478.21</v>
      </c>
      <c r="D22" s="30">
        <f t="shared" si="7"/>
        <v>65221.65</v>
      </c>
      <c r="E22" s="30">
        <f t="shared" si="7"/>
        <v>87079.27</v>
      </c>
      <c r="F22" s="30">
        <f t="shared" si="7"/>
        <v>8816.58</v>
      </c>
      <c r="G22" s="30">
        <f t="shared" si="7"/>
        <v>73275.29</v>
      </c>
      <c r="H22" s="30">
        <f t="shared" si="7"/>
        <v>69620.01</v>
      </c>
      <c r="I22" s="30">
        <f t="shared" si="7"/>
        <v>68512.48</v>
      </c>
      <c r="J22" s="30">
        <f t="shared" si="7"/>
        <v>8064.87</v>
      </c>
      <c r="K22" s="30">
        <f t="shared" si="5"/>
        <v>501236.76</v>
      </c>
      <c r="L22"/>
      <c r="M22"/>
      <c r="N22"/>
    </row>
    <row r="23" spans="1:14" ht="16.5" customHeight="1">
      <c r="A23" s="18" t="s">
        <v>26</v>
      </c>
      <c r="B23" s="30">
        <v>24278.5</v>
      </c>
      <c r="C23" s="30">
        <v>25603.02</v>
      </c>
      <c r="D23" s="30">
        <v>37459.76</v>
      </c>
      <c r="E23" s="30">
        <v>21176.22</v>
      </c>
      <c r="F23" s="30">
        <v>21650.69</v>
      </c>
      <c r="G23" s="30">
        <v>20471.67</v>
      </c>
      <c r="H23" s="30">
        <v>24674.15</v>
      </c>
      <c r="I23" s="30">
        <v>35516.56</v>
      </c>
      <c r="J23" s="30">
        <v>9884.21</v>
      </c>
      <c r="K23" s="30">
        <f t="shared" si="5"/>
        <v>220714.77999999997</v>
      </c>
      <c r="L23"/>
      <c r="M23"/>
      <c r="N23"/>
    </row>
    <row r="24" spans="1:14" ht="16.5" customHeight="1">
      <c r="A24" s="18" t="s">
        <v>25</v>
      </c>
      <c r="B24" s="30">
        <v>1787.07</v>
      </c>
      <c r="C24" s="34">
        <v>3574.14</v>
      </c>
      <c r="D24" s="34">
        <v>5361.21</v>
      </c>
      <c r="E24" s="30">
        <v>3574.14</v>
      </c>
      <c r="F24" s="30">
        <v>1787.07</v>
      </c>
      <c r="G24" s="34">
        <v>1787.07</v>
      </c>
      <c r="H24" s="34">
        <v>3574.14</v>
      </c>
      <c r="I24" s="34">
        <v>3574.14</v>
      </c>
      <c r="J24" s="34">
        <v>1787.07</v>
      </c>
      <c r="K24" s="30">
        <f t="shared" si="5"/>
        <v>26806.05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1181.81</v>
      </c>
      <c r="C26" s="30">
        <v>1074.13</v>
      </c>
      <c r="D26" s="30">
        <v>1582.93</v>
      </c>
      <c r="E26" s="30">
        <v>823.77</v>
      </c>
      <c r="F26" s="30">
        <v>1041.82</v>
      </c>
      <c r="G26" s="30">
        <v>1160.27</v>
      </c>
      <c r="H26" s="30">
        <v>1079.51</v>
      </c>
      <c r="I26" s="30">
        <v>1416.02</v>
      </c>
      <c r="J26" s="30">
        <v>355.35</v>
      </c>
      <c r="K26" s="30">
        <f t="shared" si="5"/>
        <v>9715.61</v>
      </c>
      <c r="L26" s="59"/>
      <c r="M26" s="59"/>
      <c r="N26" s="59"/>
    </row>
    <row r="27" spans="1:14" ht="16.5" customHeight="1">
      <c r="A27" s="18" t="s">
        <v>77</v>
      </c>
      <c r="B27" s="30">
        <v>351.42</v>
      </c>
      <c r="C27" s="30">
        <v>299.87</v>
      </c>
      <c r="D27" s="30">
        <v>354.57</v>
      </c>
      <c r="E27" s="30">
        <v>206.2</v>
      </c>
      <c r="F27" s="30">
        <v>233.86</v>
      </c>
      <c r="G27" s="30">
        <v>238.26</v>
      </c>
      <c r="H27" s="30">
        <v>235.75</v>
      </c>
      <c r="I27" s="30">
        <v>304.27</v>
      </c>
      <c r="J27" s="30">
        <v>116.93</v>
      </c>
      <c r="K27" s="30">
        <f t="shared" si="5"/>
        <v>2341.1299999999997</v>
      </c>
      <c r="L27" s="59"/>
      <c r="M27" s="59"/>
      <c r="N27" s="59"/>
    </row>
    <row r="28" spans="1:14" ht="16.5" customHeight="1">
      <c r="A28" s="18" t="s">
        <v>78</v>
      </c>
      <c r="B28" s="30">
        <v>887.4</v>
      </c>
      <c r="C28" s="30">
        <v>825.76</v>
      </c>
      <c r="D28" s="30">
        <v>993.3</v>
      </c>
      <c r="E28" s="30">
        <v>570.37</v>
      </c>
      <c r="F28" s="30">
        <v>595.39</v>
      </c>
      <c r="G28" s="30">
        <v>676.95</v>
      </c>
      <c r="H28" s="30">
        <v>683.81</v>
      </c>
      <c r="I28" s="30">
        <v>983.95</v>
      </c>
      <c r="J28" s="30">
        <v>324.18</v>
      </c>
      <c r="K28" s="30">
        <f t="shared" si="5"/>
        <v>6541.11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-28586.8</v>
      </c>
      <c r="C31" s="30">
        <f t="shared" si="8"/>
        <v>-27293.2</v>
      </c>
      <c r="D31" s="30">
        <f t="shared" si="8"/>
        <v>-540940.53</v>
      </c>
      <c r="E31" s="30">
        <f t="shared" si="8"/>
        <v>-17630.8</v>
      </c>
      <c r="F31" s="30">
        <f t="shared" si="8"/>
        <v>-24142.8</v>
      </c>
      <c r="G31" s="30">
        <f t="shared" si="8"/>
        <v>-14185.6</v>
      </c>
      <c r="H31" s="30">
        <f t="shared" si="8"/>
        <v>-391028.4</v>
      </c>
      <c r="I31" s="30">
        <f t="shared" si="8"/>
        <v>-31112.4</v>
      </c>
      <c r="J31" s="30">
        <f t="shared" si="8"/>
        <v>-11113.19</v>
      </c>
      <c r="K31" s="30">
        <f aca="true" t="shared" si="9" ref="K31:K39">SUM(B31:J31)</f>
        <v>-1086033.72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-28586.8</v>
      </c>
      <c r="C32" s="30">
        <f t="shared" si="10"/>
        <v>-27293.2</v>
      </c>
      <c r="D32" s="30">
        <f t="shared" si="10"/>
        <v>-31812</v>
      </c>
      <c r="E32" s="30">
        <f t="shared" si="10"/>
        <v>-17630.8</v>
      </c>
      <c r="F32" s="30">
        <f t="shared" si="10"/>
        <v>-24142.8</v>
      </c>
      <c r="G32" s="30">
        <f t="shared" si="10"/>
        <v>-14185.6</v>
      </c>
      <c r="H32" s="30">
        <f t="shared" si="10"/>
        <v>-13028.4</v>
      </c>
      <c r="I32" s="30">
        <f t="shared" si="10"/>
        <v>-31112.4</v>
      </c>
      <c r="J32" s="30">
        <f t="shared" si="10"/>
        <v>-4417.6</v>
      </c>
      <c r="K32" s="30">
        <f t="shared" si="9"/>
        <v>-192209.6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-28586.8</v>
      </c>
      <c r="C33" s="30">
        <f t="shared" si="11"/>
        <v>-27293.2</v>
      </c>
      <c r="D33" s="30">
        <f t="shared" si="11"/>
        <v>-31812</v>
      </c>
      <c r="E33" s="30">
        <f t="shared" si="11"/>
        <v>-17630.8</v>
      </c>
      <c r="F33" s="30">
        <f t="shared" si="11"/>
        <v>-24142.8</v>
      </c>
      <c r="G33" s="30">
        <f t="shared" si="11"/>
        <v>-14185.6</v>
      </c>
      <c r="H33" s="30">
        <f t="shared" si="11"/>
        <v>-13028.4</v>
      </c>
      <c r="I33" s="30">
        <f t="shared" si="11"/>
        <v>-31112.4</v>
      </c>
      <c r="J33" s="30">
        <f t="shared" si="11"/>
        <v>-4417.6</v>
      </c>
      <c r="K33" s="30">
        <f t="shared" si="9"/>
        <v>-192209.6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-509128.53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-378000</v>
      </c>
      <c r="I37" s="27">
        <f t="shared" si="12"/>
        <v>0</v>
      </c>
      <c r="J37" s="27">
        <f t="shared" si="12"/>
        <v>-6695.59</v>
      </c>
      <c r="K37" s="30">
        <f t="shared" si="9"/>
        <v>-893824.12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-23128.53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-6695.59</v>
      </c>
      <c r="K38" s="30">
        <f t="shared" si="9"/>
        <v>-29824.12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-486000</v>
      </c>
      <c r="E46" s="17">
        <v>0</v>
      </c>
      <c r="F46" s="17">
        <v>0</v>
      </c>
      <c r="G46" s="17">
        <v>0</v>
      </c>
      <c r="H46" s="17">
        <v>-378000</v>
      </c>
      <c r="I46" s="17">
        <v>0</v>
      </c>
      <c r="J46" s="17">
        <v>0</v>
      </c>
      <c r="K46" s="30">
        <f t="shared" si="13"/>
        <v>-864000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467345.5800000001</v>
      </c>
      <c r="C54" s="27">
        <f t="shared" si="15"/>
        <v>424328.01000000007</v>
      </c>
      <c r="D54" s="27">
        <f t="shared" si="15"/>
        <v>123969.01000000001</v>
      </c>
      <c r="E54" s="27">
        <f t="shared" si="15"/>
        <v>328005.2200000001</v>
      </c>
      <c r="F54" s="27">
        <f t="shared" si="15"/>
        <v>413504.86000000004</v>
      </c>
      <c r="G54" s="27">
        <f t="shared" si="15"/>
        <v>473320.60000000003</v>
      </c>
      <c r="H54" s="27">
        <f t="shared" si="15"/>
        <v>62975.91000000003</v>
      </c>
      <c r="I54" s="27">
        <f t="shared" si="15"/>
        <v>563904.5800000001</v>
      </c>
      <c r="J54" s="27">
        <f t="shared" si="15"/>
        <v>138189.19</v>
      </c>
      <c r="K54" s="20">
        <f>SUM(B54:J54)</f>
        <v>2995542.9600000004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467345.58</v>
      </c>
      <c r="C60" s="10">
        <f t="shared" si="17"/>
        <v>424328.0087800884</v>
      </c>
      <c r="D60" s="10">
        <f t="shared" si="17"/>
        <v>123969.0020556578</v>
      </c>
      <c r="E60" s="10">
        <f t="shared" si="17"/>
        <v>328005.22244447924</v>
      </c>
      <c r="F60" s="10">
        <f t="shared" si="17"/>
        <v>413504.85816911026</v>
      </c>
      <c r="G60" s="10">
        <f t="shared" si="17"/>
        <v>473320.6025319492</v>
      </c>
      <c r="H60" s="10">
        <f t="shared" si="17"/>
        <v>62975.907522196125</v>
      </c>
      <c r="I60" s="10">
        <f>SUM(I61:I73)</f>
        <v>563904.57</v>
      </c>
      <c r="J60" s="10">
        <f t="shared" si="17"/>
        <v>138189.1960230937</v>
      </c>
      <c r="K60" s="5">
        <f>SUM(K61:K73)</f>
        <v>2995542.9475265746</v>
      </c>
      <c r="L60" s="9"/>
    </row>
    <row r="61" spans="1:12" ht="16.5" customHeight="1">
      <c r="A61" s="7" t="s">
        <v>56</v>
      </c>
      <c r="B61" s="8">
        <v>408319.83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408319.83</v>
      </c>
      <c r="L61"/>
    </row>
    <row r="62" spans="1:12" ht="16.5" customHeight="1">
      <c r="A62" s="7" t="s">
        <v>57</v>
      </c>
      <c r="B62" s="8">
        <v>59025.75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59025.75</v>
      </c>
      <c r="L62"/>
    </row>
    <row r="63" spans="1:12" ht="16.5" customHeight="1">
      <c r="A63" s="7" t="s">
        <v>4</v>
      </c>
      <c r="B63" s="6">
        <v>0</v>
      </c>
      <c r="C63" s="8">
        <v>424328.0087800884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424328.0087800884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123969.0020556578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123969.0020556578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328005.22244447924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328005.22244447924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413504.85816911026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413504.85816911026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473320.6025319492</v>
      </c>
      <c r="H67" s="6">
        <v>0</v>
      </c>
      <c r="I67" s="6">
        <v>0</v>
      </c>
      <c r="J67" s="6">
        <v>0</v>
      </c>
      <c r="K67" s="5">
        <f t="shared" si="18"/>
        <v>473320.6025319492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62975.907522196125</v>
      </c>
      <c r="I68" s="6">
        <v>0</v>
      </c>
      <c r="J68" s="6">
        <v>0</v>
      </c>
      <c r="K68" s="5">
        <f t="shared" si="18"/>
        <v>62975.907522196125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214678.47</v>
      </c>
      <c r="J70" s="6">
        <v>0</v>
      </c>
      <c r="K70" s="5">
        <f t="shared" si="18"/>
        <v>214678.47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349226.1</v>
      </c>
      <c r="J71" s="6">
        <v>0</v>
      </c>
      <c r="K71" s="5">
        <f t="shared" si="18"/>
        <v>349226.1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138189.1960230937</v>
      </c>
      <c r="K72" s="5">
        <f t="shared" si="18"/>
        <v>138189.1960230937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2023-06-29T18:48:46Z</dcterms:modified>
  <cp:category/>
  <cp:version/>
  <cp:contentType/>
  <cp:contentStatus/>
</cp:coreProperties>
</file>