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<sst xmlns="http://schemas.openxmlformats.org/spreadsheetml/2006/main" count="82" uniqueCount="81">
  <si>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</si>
  <si>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</si>
  <si>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</si>
  <si>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</si>
  <si>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</si>
  <si>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</si>
  <si>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</si>
  <si>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</si>
  <si>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</si>
  <si>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</si>
  <si>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</si>
  <si>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</si>
  <si>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</si>
  <si>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</si>
  <si>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</si>
  <si>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</si>
  <si>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</si>
  <si>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</si>
  <si>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</si>
  <si>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</si>
  <si>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</si>
  <si>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</si>
  <si>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</si>
  <si>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</si>
  <si>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</si>
  <si>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</si>
  <si>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</si>
  <si>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</si>
  <si>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</si>
  <si>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</si>
  <si>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</si>
  <si>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</si>
  <si>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</si>
  <si>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</si>
  <si>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</si>
  <si>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</si>
  <si>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</si>
  <si>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</si>
  <si>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</si>
  <si>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</si>
  <si>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</si>
  <si>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</si>
  <si>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</si>
  <si>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</si>
  <si>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</si>
  <si>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</si>
  <si>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</si>
  <si>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</si>
  <si>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</si>
  <si>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</si>
  <si>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</si>
  <si>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</si>
  <si>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</si>
  <si>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</si>
  <si>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</si>
  <si>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</si>
  <si>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</si>
  <si>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</si>
  <si>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</si>
  <si>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</si>
  <si>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</si>
  <si>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</si>
  <si>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</si>
  <si>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</si>
  <si>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</si>
  <si>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</si>
  <si>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</si>
  <si>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</si>
  <si>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</si>
  <si>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</si>
  <si>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</si>
  <si>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</si>
  <si>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</si>
  <si>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</si>
  <si>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</si>
  <si>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</si>
  <si>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</si>
  <si>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</si>
  <si>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</si>
  <si>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</si>
  <si>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24/06/23 - VENCIMENTO 30/06/23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</si>
</sst>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177482</v>
      </c>
      <c r="C7" s="46">
        <f aca="true" t="shared" si="0" ref="C7:J7">+C8+C11</f>
        <v>148230</v>
      </c>
      <c r="D7" s="46">
        <f t="shared" si="0"/>
        <v>202442</v>
      </c>
      <c r="E7" s="46">
        <f t="shared" si="0"/>
        <v>101106</v>
      </c>
      <c r="F7" s="46">
        <f t="shared" si="0"/>
        <v>140340</v>
      </c>
      <c r="G7" s="46">
        <f t="shared" si="0"/>
        <v>147758</v>
      </c>
      <c r="H7" s="46">
        <f t="shared" si="0"/>
        <v>158528</v>
      </c>
      <c r="I7" s="46">
        <f t="shared" si="0"/>
        <v>207709</v>
      </c>
      <c r="J7" s="46">
        <f t="shared" si="0"/>
        <v>49568</v>
      </c>
      <c r="K7" s="38">
        <f aca="true" t="shared" si="1" ref="K7:K13">SUM(B7:J7)</f>
        <v>1333163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10942</v>
      </c>
      <c r="C8" s="44">
        <f t="shared" si="2"/>
        <v>12892</v>
      </c>
      <c r="D8" s="44">
        <f t="shared" si="2"/>
        <v>12860</v>
      </c>
      <c r="E8" s="44">
        <f t="shared" si="2"/>
        <v>7796</v>
      </c>
      <c r="F8" s="44">
        <f t="shared" si="2"/>
        <v>8524</v>
      </c>
      <c r="G8" s="44">
        <f t="shared" si="2"/>
        <v>5220</v>
      </c>
      <c r="H8" s="44">
        <f t="shared" si="2"/>
        <v>4642</v>
      </c>
      <c r="I8" s="44">
        <f t="shared" si="2"/>
        <v>11411</v>
      </c>
      <c r="J8" s="44">
        <f t="shared" si="2"/>
        <v>1584</v>
      </c>
      <c r="K8" s="38">
        <f t="shared" si="1"/>
        <v>75871</v>
      </c>
      <c r="L8"/>
      <c r="M8"/>
      <c r="N8"/>
    </row>
    <row r="9" spans="1:14" ht="16.5" customHeight="1">
      <c r="A9" s="22" t="s">
        <v>32</v>
      </c>
      <c r="B9" s="44">
        <v>10917</v>
      </c>
      <c r="C9" s="44">
        <v>12890</v>
      </c>
      <c r="D9" s="44">
        <v>12856</v>
      </c>
      <c r="E9" s="44">
        <v>7676</v>
      </c>
      <c r="F9" s="44">
        <v>8516</v>
      </c>
      <c r="G9" s="44">
        <v>5220</v>
      </c>
      <c r="H9" s="44">
        <v>4642</v>
      </c>
      <c r="I9" s="44">
        <v>11394</v>
      </c>
      <c r="J9" s="44">
        <v>1584</v>
      </c>
      <c r="K9" s="38">
        <f t="shared" si="1"/>
        <v>75695</v>
      </c>
      <c r="L9"/>
      <c r="M9"/>
      <c r="N9"/>
    </row>
    <row r="10" spans="1:14" ht="16.5" customHeight="1">
      <c r="A10" s="22" t="s">
        <v>31</v>
      </c>
      <c r="B10" s="44">
        <v>25</v>
      </c>
      <c r="C10" s="44">
        <v>2</v>
      </c>
      <c r="D10" s="44">
        <v>4</v>
      </c>
      <c r="E10" s="44">
        <v>120</v>
      </c>
      <c r="F10" s="44">
        <v>8</v>
      </c>
      <c r="G10" s="44">
        <v>0</v>
      </c>
      <c r="H10" s="44">
        <v>0</v>
      </c>
      <c r="I10" s="44">
        <v>17</v>
      </c>
      <c r="J10" s="44">
        <v>0</v>
      </c>
      <c r="K10" s="38">
        <f t="shared" si="1"/>
        <v>176</v>
      </c>
      <c r="L10"/>
      <c r="M10"/>
      <c r="N10"/>
    </row>
    <row r="11" spans="1:14" ht="16.5" customHeight="1">
      <c r="A11" s="43" t="s">
        <v>67</v>
      </c>
      <c r="B11" s="42">
        <v>166540</v>
      </c>
      <c r="C11" s="42">
        <v>135338</v>
      </c>
      <c r="D11" s="42">
        <v>189582</v>
      </c>
      <c r="E11" s="42">
        <v>93310</v>
      </c>
      <c r="F11" s="42">
        <v>131816</v>
      </c>
      <c r="G11" s="42">
        <v>142538</v>
      </c>
      <c r="H11" s="42">
        <v>153886</v>
      </c>
      <c r="I11" s="42">
        <v>196298</v>
      </c>
      <c r="J11" s="42">
        <v>47984</v>
      </c>
      <c r="K11" s="38">
        <f t="shared" si="1"/>
        <v>1257292</v>
      </c>
      <c r="L11" s="59"/>
      <c r="M11" s="59"/>
      <c r="N11" s="59"/>
    </row>
    <row r="12" spans="1:14" ht="16.5" customHeight="1">
      <c r="A12" s="22" t="s">
        <v>79</v>
      </c>
      <c r="B12" s="42">
        <v>12758</v>
      </c>
      <c r="C12" s="42">
        <v>11186</v>
      </c>
      <c r="D12" s="42">
        <v>15394</v>
      </c>
      <c r="E12" s="42">
        <v>9391</v>
      </c>
      <c r="F12" s="42">
        <v>8686</v>
      </c>
      <c r="G12" s="42">
        <v>7965</v>
      </c>
      <c r="H12" s="42">
        <v>7168</v>
      </c>
      <c r="I12" s="42">
        <v>10143</v>
      </c>
      <c r="J12" s="42">
        <v>2009</v>
      </c>
      <c r="K12" s="38">
        <f t="shared" si="1"/>
        <v>84700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153782</v>
      </c>
      <c r="C13" s="42">
        <f>+C11-C12</f>
        <v>124152</v>
      </c>
      <c r="D13" s="42">
        <f>+D11-D12</f>
        <v>174188</v>
      </c>
      <c r="E13" s="42">
        <f aca="true" t="shared" si="3" ref="E13:J13">+E11-E12</f>
        <v>83919</v>
      </c>
      <c r="F13" s="42">
        <f t="shared" si="3"/>
        <v>123130</v>
      </c>
      <c r="G13" s="42">
        <f t="shared" si="3"/>
        <v>134573</v>
      </c>
      <c r="H13" s="42">
        <f t="shared" si="3"/>
        <v>146718</v>
      </c>
      <c r="I13" s="42">
        <f t="shared" si="3"/>
        <v>186155</v>
      </c>
      <c r="J13" s="42">
        <f t="shared" si="3"/>
        <v>45975</v>
      </c>
      <c r="K13" s="38">
        <f t="shared" si="1"/>
        <v>1172592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1.150949486551739</v>
      </c>
      <c r="C18" s="39">
        <v>1.230151021354193</v>
      </c>
      <c r="D18" s="39">
        <v>1.123333099604231</v>
      </c>
      <c r="E18" s="39">
        <v>1.403734472038423</v>
      </c>
      <c r="F18" s="39">
        <v>1.04171810430653</v>
      </c>
      <c r="G18" s="39">
        <v>1.189371666742964</v>
      </c>
      <c r="H18" s="39">
        <v>1.201167233720775</v>
      </c>
      <c r="I18" s="39">
        <v>1.141601254261186</v>
      </c>
      <c r="J18" s="39">
        <v>1.082694559822299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939715.2999999999</v>
      </c>
      <c r="C20" s="36">
        <f aca="true" t="shared" si="4" ref="C20:J20">SUM(C21:C28)</f>
        <v>931696.75</v>
      </c>
      <c r="D20" s="36">
        <f t="shared" si="4"/>
        <v>1281700.79</v>
      </c>
      <c r="E20" s="36">
        <f t="shared" si="4"/>
        <v>695413.85</v>
      </c>
      <c r="F20" s="36">
        <f t="shared" si="4"/>
        <v>754666.6</v>
      </c>
      <c r="G20" s="36">
        <f t="shared" si="4"/>
        <v>919263.36</v>
      </c>
      <c r="H20" s="36">
        <f t="shared" si="4"/>
        <v>796529.79</v>
      </c>
      <c r="I20" s="36">
        <f t="shared" si="4"/>
        <v>1005473.42</v>
      </c>
      <c r="J20" s="36">
        <f t="shared" si="4"/>
        <v>258839.46</v>
      </c>
      <c r="K20" s="36">
        <f aca="true" t="shared" si="5" ref="K20:K28">SUM(B20:J20)</f>
        <v>7583299.32</v>
      </c>
      <c r="L20"/>
      <c r="M20"/>
      <c r="N20"/>
    </row>
    <row r="21" spans="1:14" ht="16.5" customHeight="1">
      <c r="A21" s="35" t="s">
        <v>28</v>
      </c>
      <c r="B21" s="58">
        <f>ROUND((B15+B16)*B7,2)</f>
        <v>786404.99</v>
      </c>
      <c r="C21" s="58">
        <f>ROUND((C15+C16)*C7,2)</f>
        <v>721539.17</v>
      </c>
      <c r="D21" s="58">
        <f aca="true" t="shared" si="6" ref="D21:J21">ROUND((D15+D16)*D7,2)</f>
        <v>1092417.52</v>
      </c>
      <c r="E21" s="58">
        <f t="shared" si="6"/>
        <v>474348.91</v>
      </c>
      <c r="F21" s="58">
        <f t="shared" si="6"/>
        <v>696774.07</v>
      </c>
      <c r="G21" s="58">
        <f t="shared" si="6"/>
        <v>741035.92</v>
      </c>
      <c r="H21" s="58">
        <f t="shared" si="6"/>
        <v>633034.01</v>
      </c>
      <c r="I21" s="58">
        <f t="shared" si="6"/>
        <v>837835.79</v>
      </c>
      <c r="J21" s="58">
        <f t="shared" si="6"/>
        <v>226238.27</v>
      </c>
      <c r="K21" s="30">
        <f t="shared" si="5"/>
        <v>6209628.649999999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118707.43</v>
      </c>
      <c r="C22" s="30">
        <f t="shared" si="7"/>
        <v>166062.98</v>
      </c>
      <c r="D22" s="30">
        <f t="shared" si="7"/>
        <v>134731.24</v>
      </c>
      <c r="E22" s="30">
        <f t="shared" si="7"/>
        <v>191511.01</v>
      </c>
      <c r="F22" s="30">
        <f t="shared" si="7"/>
        <v>29068.09</v>
      </c>
      <c r="G22" s="30">
        <f t="shared" si="7"/>
        <v>140331.21</v>
      </c>
      <c r="H22" s="30">
        <f t="shared" si="7"/>
        <v>127345.7</v>
      </c>
      <c r="I22" s="30">
        <f t="shared" si="7"/>
        <v>118638.6</v>
      </c>
      <c r="J22" s="30">
        <f t="shared" si="7"/>
        <v>18708.67</v>
      </c>
      <c r="K22" s="30">
        <f t="shared" si="5"/>
        <v>1045104.9299999999</v>
      </c>
      <c r="L22"/>
      <c r="M22"/>
      <c r="N22"/>
    </row>
    <row r="23" spans="1:14" ht="16.5" customHeight="1">
      <c r="A23" s="18" t="s">
        <v>26</v>
      </c>
      <c r="B23" s="30">
        <v>30379.03</v>
      </c>
      <c r="C23" s="30">
        <v>38207.64</v>
      </c>
      <c r="D23" s="30">
        <v>46211.57</v>
      </c>
      <c r="E23" s="30">
        <v>24317.54</v>
      </c>
      <c r="F23" s="30">
        <v>25247.06</v>
      </c>
      <c r="G23" s="30">
        <v>34022.91</v>
      </c>
      <c r="H23" s="30">
        <v>30641.48</v>
      </c>
      <c r="I23" s="30">
        <v>42855.25</v>
      </c>
      <c r="J23" s="30">
        <v>11335.91</v>
      </c>
      <c r="K23" s="30">
        <f t="shared" si="5"/>
        <v>283218.38999999996</v>
      </c>
      <c r="L23"/>
      <c r="M23"/>
      <c r="N23"/>
    </row>
    <row r="24" spans="1:14" ht="16.5" customHeight="1">
      <c r="A24" s="18" t="s">
        <v>25</v>
      </c>
      <c r="B24" s="30">
        <v>1787.07</v>
      </c>
      <c r="C24" s="34">
        <v>3574.14</v>
      </c>
      <c r="D24" s="34">
        <v>5361.21</v>
      </c>
      <c r="E24" s="30">
        <v>3574.14</v>
      </c>
      <c r="F24" s="30">
        <v>1787.07</v>
      </c>
      <c r="G24" s="34">
        <v>1787.07</v>
      </c>
      <c r="H24" s="34">
        <v>3574.14</v>
      </c>
      <c r="I24" s="34">
        <v>3574.14</v>
      </c>
      <c r="J24" s="34">
        <v>1787.07</v>
      </c>
      <c r="K24" s="30">
        <f t="shared" si="5"/>
        <v>26806.05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1197.96</v>
      </c>
      <c r="C26" s="30">
        <v>1187.19</v>
      </c>
      <c r="D26" s="30">
        <v>1631.38</v>
      </c>
      <c r="E26" s="30">
        <v>885.68</v>
      </c>
      <c r="F26" s="30">
        <v>961.06</v>
      </c>
      <c r="G26" s="30">
        <v>1171.04</v>
      </c>
      <c r="H26" s="30">
        <v>1014.9</v>
      </c>
      <c r="I26" s="30">
        <v>1281.42</v>
      </c>
      <c r="J26" s="30">
        <v>328.43</v>
      </c>
      <c r="K26" s="30">
        <f t="shared" si="5"/>
        <v>9659.060000000001</v>
      </c>
      <c r="L26" s="59"/>
      <c r="M26" s="59"/>
      <c r="N26" s="59"/>
    </row>
    <row r="27" spans="1:14" ht="16.5" customHeight="1">
      <c r="A27" s="18" t="s">
        <v>77</v>
      </c>
      <c r="B27" s="30">
        <v>351.42</v>
      </c>
      <c r="C27" s="30">
        <v>299.87</v>
      </c>
      <c r="D27" s="30">
        <v>354.57</v>
      </c>
      <c r="E27" s="30">
        <v>206.2</v>
      </c>
      <c r="F27" s="30">
        <v>233.86</v>
      </c>
      <c r="G27" s="30">
        <v>238.26</v>
      </c>
      <c r="H27" s="30">
        <v>235.75</v>
      </c>
      <c r="I27" s="30">
        <v>304.27</v>
      </c>
      <c r="J27" s="30">
        <v>116.93</v>
      </c>
      <c r="K27" s="30">
        <f t="shared" si="5"/>
        <v>2341.1299999999997</v>
      </c>
      <c r="L27" s="59"/>
      <c r="M27" s="59"/>
      <c r="N27" s="59"/>
    </row>
    <row r="28" spans="1:14" ht="16.5" customHeight="1">
      <c r="A28" s="18" t="s">
        <v>78</v>
      </c>
      <c r="B28" s="30">
        <v>887.4</v>
      </c>
      <c r="C28" s="30">
        <v>825.76</v>
      </c>
      <c r="D28" s="30">
        <v>993.3</v>
      </c>
      <c r="E28" s="30">
        <v>570.37</v>
      </c>
      <c r="F28" s="30">
        <v>595.39</v>
      </c>
      <c r="G28" s="30">
        <v>676.95</v>
      </c>
      <c r="H28" s="30">
        <v>683.81</v>
      </c>
      <c r="I28" s="30">
        <v>983.95</v>
      </c>
      <c r="J28" s="30">
        <v>324.18</v>
      </c>
      <c r="K28" s="30">
        <f t="shared" si="5"/>
        <v>6541.11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-48034.8</v>
      </c>
      <c r="C31" s="30">
        <f t="shared" si="8"/>
        <v>-56716</v>
      </c>
      <c r="D31" s="30">
        <f t="shared" si="8"/>
        <v>-1123694.93</v>
      </c>
      <c r="E31" s="30">
        <f t="shared" si="8"/>
        <v>-33774.4</v>
      </c>
      <c r="F31" s="30">
        <f t="shared" si="8"/>
        <v>-37470.4</v>
      </c>
      <c r="G31" s="30">
        <f t="shared" si="8"/>
        <v>-22968</v>
      </c>
      <c r="H31" s="30">
        <f t="shared" si="8"/>
        <v>-713424.8</v>
      </c>
      <c r="I31" s="30">
        <f t="shared" si="8"/>
        <v>-50133.6</v>
      </c>
      <c r="J31" s="30">
        <f t="shared" si="8"/>
        <v>-13665.19</v>
      </c>
      <c r="K31" s="30">
        <f aca="true" t="shared" si="9" ref="K31:K39">SUM(B31:J31)</f>
        <v>-2099882.12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-48034.8</v>
      </c>
      <c r="C32" s="30">
        <f t="shared" si="10"/>
        <v>-56716</v>
      </c>
      <c r="D32" s="30">
        <f t="shared" si="10"/>
        <v>-56566.4</v>
      </c>
      <c r="E32" s="30">
        <f t="shared" si="10"/>
        <v>-33774.4</v>
      </c>
      <c r="F32" s="30">
        <f t="shared" si="10"/>
        <v>-37470.4</v>
      </c>
      <c r="G32" s="30">
        <f t="shared" si="10"/>
        <v>-22968</v>
      </c>
      <c r="H32" s="30">
        <f t="shared" si="10"/>
        <v>-20424.8</v>
      </c>
      <c r="I32" s="30">
        <f t="shared" si="10"/>
        <v>-50133.6</v>
      </c>
      <c r="J32" s="30">
        <f t="shared" si="10"/>
        <v>-6969.6</v>
      </c>
      <c r="K32" s="30">
        <f t="shared" si="9"/>
        <v>-333057.99999999994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-48034.8</v>
      </c>
      <c r="C33" s="30">
        <f t="shared" si="11"/>
        <v>-56716</v>
      </c>
      <c r="D33" s="30">
        <f t="shared" si="11"/>
        <v>-56566.4</v>
      </c>
      <c r="E33" s="30">
        <f t="shared" si="11"/>
        <v>-33774.4</v>
      </c>
      <c r="F33" s="30">
        <f t="shared" si="11"/>
        <v>-37470.4</v>
      </c>
      <c r="G33" s="30">
        <f t="shared" si="11"/>
        <v>-22968</v>
      </c>
      <c r="H33" s="30">
        <f t="shared" si="11"/>
        <v>-20424.8</v>
      </c>
      <c r="I33" s="30">
        <f t="shared" si="11"/>
        <v>-50133.6</v>
      </c>
      <c r="J33" s="30">
        <f t="shared" si="11"/>
        <v>-6969.6</v>
      </c>
      <c r="K33" s="30">
        <f t="shared" si="9"/>
        <v>-333057.99999999994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-1067128.53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-693000</v>
      </c>
      <c r="I37" s="27">
        <f t="shared" si="12"/>
        <v>0</v>
      </c>
      <c r="J37" s="27">
        <f t="shared" si="12"/>
        <v>-6695.59</v>
      </c>
      <c r="K37" s="30">
        <f t="shared" si="9"/>
        <v>-1766824.12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-23128.53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-6695.59</v>
      </c>
      <c r="K38" s="30">
        <f t="shared" si="9"/>
        <v>-29824.12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-1044000</v>
      </c>
      <c r="E46" s="17">
        <v>0</v>
      </c>
      <c r="F46" s="17">
        <v>0</v>
      </c>
      <c r="G46" s="17">
        <v>0</v>
      </c>
      <c r="H46" s="17">
        <v>-693000</v>
      </c>
      <c r="I46" s="17">
        <v>0</v>
      </c>
      <c r="J46" s="17">
        <v>0</v>
      </c>
      <c r="K46" s="30">
        <f t="shared" si="13"/>
        <v>-1737000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891680.4999999999</v>
      </c>
      <c r="C54" s="27">
        <f t="shared" si="15"/>
        <v>874980.75</v>
      </c>
      <c r="D54" s="27">
        <f t="shared" si="15"/>
        <v>158005.8600000001</v>
      </c>
      <c r="E54" s="27">
        <f t="shared" si="15"/>
        <v>661639.45</v>
      </c>
      <c r="F54" s="27">
        <f t="shared" si="15"/>
        <v>717196.2</v>
      </c>
      <c r="G54" s="27">
        <f t="shared" si="15"/>
        <v>896295.36</v>
      </c>
      <c r="H54" s="27">
        <f t="shared" si="15"/>
        <v>83104.98999999999</v>
      </c>
      <c r="I54" s="27">
        <f t="shared" si="15"/>
        <v>955339.8200000001</v>
      </c>
      <c r="J54" s="27">
        <f t="shared" si="15"/>
        <v>245174.27</v>
      </c>
      <c r="K54" s="20">
        <f>SUM(B54:J54)</f>
        <v>5483417.2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891680.5</v>
      </c>
      <c r="C60" s="10">
        <f t="shared" si="17"/>
        <v>874980.749729798</v>
      </c>
      <c r="D60" s="10">
        <f t="shared" si="17"/>
        <v>158005.85866390914</v>
      </c>
      <c r="E60" s="10">
        <f t="shared" si="17"/>
        <v>661639.4501583299</v>
      </c>
      <c r="F60" s="10">
        <f t="shared" si="17"/>
        <v>717196.2068419242</v>
      </c>
      <c r="G60" s="10">
        <f t="shared" si="17"/>
        <v>896295.35447747</v>
      </c>
      <c r="H60" s="10">
        <f t="shared" si="17"/>
        <v>83104.99225911405</v>
      </c>
      <c r="I60" s="10">
        <f>SUM(I61:I73)</f>
        <v>955339.83</v>
      </c>
      <c r="J60" s="10">
        <f t="shared" si="17"/>
        <v>245174.26189568648</v>
      </c>
      <c r="K60" s="5">
        <f>SUM(K61:K73)</f>
        <v>5483417.204026232</v>
      </c>
      <c r="L60" s="9"/>
    </row>
    <row r="61" spans="1:12" ht="16.5" customHeight="1">
      <c r="A61" s="7" t="s">
        <v>56</v>
      </c>
      <c r="B61" s="8">
        <v>779150.42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779150.42</v>
      </c>
      <c r="L61"/>
    </row>
    <row r="62" spans="1:12" ht="16.5" customHeight="1">
      <c r="A62" s="7" t="s">
        <v>57</v>
      </c>
      <c r="B62" s="8">
        <v>112530.08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112530.08</v>
      </c>
      <c r="L62"/>
    </row>
    <row r="63" spans="1:12" ht="16.5" customHeight="1">
      <c r="A63" s="7" t="s">
        <v>4</v>
      </c>
      <c r="B63" s="6">
        <v>0</v>
      </c>
      <c r="C63" s="8">
        <v>874980.749729798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874980.749729798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158005.85866390914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158005.85866390914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661639.4501583299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661639.4501583299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717196.2068419242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717196.2068419242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896295.35447747</v>
      </c>
      <c r="H67" s="6">
        <v>0</v>
      </c>
      <c r="I67" s="6">
        <v>0</v>
      </c>
      <c r="J67" s="6">
        <v>0</v>
      </c>
      <c r="K67" s="5">
        <f t="shared" si="18"/>
        <v>896295.35447747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83104.99225911405</v>
      </c>
      <c r="I68" s="6">
        <v>0</v>
      </c>
      <c r="J68" s="6">
        <v>0</v>
      </c>
      <c r="K68" s="5">
        <f t="shared" si="18"/>
        <v>83104.99225911405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360927.39</v>
      </c>
      <c r="J70" s="6">
        <v>0</v>
      </c>
      <c r="K70" s="5">
        <f t="shared" si="18"/>
        <v>360927.39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594412.44</v>
      </c>
      <c r="J71" s="6">
        <v>0</v>
      </c>
      <c r="K71" s="5">
        <f t="shared" si="18"/>
        <v>594412.44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245174.26189568648</v>
      </c>
      <c r="K72" s="5">
        <f t="shared" si="18"/>
        <v>245174.26189568648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2023-06-29T18:48:09Z</dcterms:modified>
  <cp:category/>
  <cp:version/>
  <cp:contentType/>
  <cp:contentStatus/>
</cp:coreProperties>
</file>