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<sst xmlns="http://schemas.openxmlformats.org/spreadsheetml/2006/main" count="82" uniqueCount="81">
  <si>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</si>
  <si>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</si>
  <si>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</si>
  <si>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</si>
  <si>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</si>
  <si>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</si>
  <si>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</si>
  <si>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</si>
  <si>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</si>
  <si>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</si>
  <si>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</si>
  <si>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</si>
  <si>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</si>
  <si>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</si>
  <si>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</si>
  <si>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</si>
  <si>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</si>
  <si>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</si>
  <si>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</si>
  <si>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</si>
  <si>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</si>
  <si>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</si>
  <si>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</si>
  <si>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</si>
  <si>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</si>
  <si>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</si>
  <si>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</si>
  <si>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</si>
  <si>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</si>
  <si>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</si>
  <si>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</si>
  <si>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</si>
  <si>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</si>
  <si>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</si>
  <si>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</si>
  <si>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</si>
  <si>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</si>
  <si>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</si>
  <si>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</si>
  <si>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</si>
  <si>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</si>
  <si>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</si>
  <si>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</si>
  <si>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</si>
  <si>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</si>
  <si>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</si>
  <si>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</si>
  <si>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</si>
  <si>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</si>
  <si>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</si>
  <si>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</si>
  <si>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</si>
  <si>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</si>
  <si>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</si>
  <si>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</si>
  <si>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</si>
  <si>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</si>
  <si>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</si>
  <si>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</si>
  <si>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</si>
  <si>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</si>
  <si>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</si>
  <si>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</si>
  <si>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</si>
  <si>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</si>
  <si>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</si>
  <si>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</si>
  <si>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</si>
  <si>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</si>
  <si>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</si>
  <si>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</si>
  <si>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</si>
  <si>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</si>
  <si>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</si>
  <si>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</si>
  <si>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</si>
  <si>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</si>
  <si>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</si>
  <si>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</si>
  <si>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</si>
  <si>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19/06/23 - VENCIMENTO 26/06/23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</si>
</sst>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322579</v>
      </c>
      <c r="C7" s="46">
        <f aca="true" t="shared" si="0" ref="C7:J7">+C8+C11</f>
        <v>267010</v>
      </c>
      <c r="D7" s="46">
        <f t="shared" si="0"/>
        <v>312827</v>
      </c>
      <c r="E7" s="46">
        <f t="shared" si="0"/>
        <v>179361</v>
      </c>
      <c r="F7" s="46">
        <f t="shared" si="0"/>
        <v>225899</v>
      </c>
      <c r="G7" s="46">
        <f t="shared" si="0"/>
        <v>214757</v>
      </c>
      <c r="H7" s="46">
        <f t="shared" si="0"/>
        <v>232253</v>
      </c>
      <c r="I7" s="46">
        <f t="shared" si="0"/>
        <v>354737</v>
      </c>
      <c r="J7" s="46">
        <f t="shared" si="0"/>
        <v>114297</v>
      </c>
      <c r="K7" s="38">
        <f aca="true" t="shared" si="1" ref="K7:K13">SUM(B7:J7)</f>
        <v>2223720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15707</v>
      </c>
      <c r="C8" s="44">
        <f t="shared" si="2"/>
        <v>16270</v>
      </c>
      <c r="D8" s="44">
        <f t="shared" si="2"/>
        <v>14929</v>
      </c>
      <c r="E8" s="44">
        <f t="shared" si="2"/>
        <v>10055</v>
      </c>
      <c r="F8" s="44">
        <f t="shared" si="2"/>
        <v>11191</v>
      </c>
      <c r="G8" s="44">
        <f t="shared" si="2"/>
        <v>6036</v>
      </c>
      <c r="H8" s="44">
        <f t="shared" si="2"/>
        <v>5152</v>
      </c>
      <c r="I8" s="44">
        <f t="shared" si="2"/>
        <v>15980</v>
      </c>
      <c r="J8" s="44">
        <f t="shared" si="2"/>
        <v>3233</v>
      </c>
      <c r="K8" s="38">
        <f t="shared" si="1"/>
        <v>98553</v>
      </c>
      <c r="L8"/>
      <c r="M8"/>
      <c r="N8"/>
    </row>
    <row r="9" spans="1:14" ht="16.5" customHeight="1">
      <c r="A9" s="22" t="s">
        <v>32</v>
      </c>
      <c r="B9" s="44">
        <v>15651</v>
      </c>
      <c r="C9" s="44">
        <v>16268</v>
      </c>
      <c r="D9" s="44">
        <v>14927</v>
      </c>
      <c r="E9" s="44">
        <v>9870</v>
      </c>
      <c r="F9" s="44">
        <v>11177</v>
      </c>
      <c r="G9" s="44">
        <v>6036</v>
      </c>
      <c r="H9" s="44">
        <v>5152</v>
      </c>
      <c r="I9" s="44">
        <v>15917</v>
      </c>
      <c r="J9" s="44">
        <v>3233</v>
      </c>
      <c r="K9" s="38">
        <f t="shared" si="1"/>
        <v>98231</v>
      </c>
      <c r="L9"/>
      <c r="M9"/>
      <c r="N9"/>
    </row>
    <row r="10" spans="1:14" ht="16.5" customHeight="1">
      <c r="A10" s="22" t="s">
        <v>31</v>
      </c>
      <c r="B10" s="44">
        <v>56</v>
      </c>
      <c r="C10" s="44">
        <v>2</v>
      </c>
      <c r="D10" s="44">
        <v>2</v>
      </c>
      <c r="E10" s="44">
        <v>185</v>
      </c>
      <c r="F10" s="44">
        <v>14</v>
      </c>
      <c r="G10" s="44">
        <v>0</v>
      </c>
      <c r="H10" s="44">
        <v>0</v>
      </c>
      <c r="I10" s="44">
        <v>63</v>
      </c>
      <c r="J10" s="44">
        <v>0</v>
      </c>
      <c r="K10" s="38">
        <f t="shared" si="1"/>
        <v>322</v>
      </c>
      <c r="L10"/>
      <c r="M10"/>
      <c r="N10"/>
    </row>
    <row r="11" spans="1:14" ht="16.5" customHeight="1">
      <c r="A11" s="43" t="s">
        <v>67</v>
      </c>
      <c r="B11" s="42">
        <v>306872</v>
      </c>
      <c r="C11" s="42">
        <v>250740</v>
      </c>
      <c r="D11" s="42">
        <v>297898</v>
      </c>
      <c r="E11" s="42">
        <v>169306</v>
      </c>
      <c r="F11" s="42">
        <v>214708</v>
      </c>
      <c r="G11" s="42">
        <v>208721</v>
      </c>
      <c r="H11" s="42">
        <v>227101</v>
      </c>
      <c r="I11" s="42">
        <v>338757</v>
      </c>
      <c r="J11" s="42">
        <v>111064</v>
      </c>
      <c r="K11" s="38">
        <f t="shared" si="1"/>
        <v>2125167</v>
      </c>
      <c r="L11" s="59"/>
      <c r="M11" s="59"/>
      <c r="N11" s="59"/>
    </row>
    <row r="12" spans="1:14" ht="16.5" customHeight="1">
      <c r="A12" s="22" t="s">
        <v>79</v>
      </c>
      <c r="B12" s="42">
        <v>20051</v>
      </c>
      <c r="C12" s="42">
        <v>18775</v>
      </c>
      <c r="D12" s="42">
        <v>23300</v>
      </c>
      <c r="E12" s="42">
        <v>15652</v>
      </c>
      <c r="F12" s="42">
        <v>12518</v>
      </c>
      <c r="G12" s="42">
        <v>11185</v>
      </c>
      <c r="H12" s="42">
        <v>11030</v>
      </c>
      <c r="I12" s="42">
        <v>17934</v>
      </c>
      <c r="J12" s="42">
        <v>4865</v>
      </c>
      <c r="K12" s="38">
        <f t="shared" si="1"/>
        <v>135310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286821</v>
      </c>
      <c r="C13" s="42">
        <f>+C11-C12</f>
        <v>231965</v>
      </c>
      <c r="D13" s="42">
        <f>+D11-D12</f>
        <v>274598</v>
      </c>
      <c r="E13" s="42">
        <f aca="true" t="shared" si="3" ref="E13:J13">+E11-E12</f>
        <v>153654</v>
      </c>
      <c r="F13" s="42">
        <f t="shared" si="3"/>
        <v>202190</v>
      </c>
      <c r="G13" s="42">
        <f t="shared" si="3"/>
        <v>197536</v>
      </c>
      <c r="H13" s="42">
        <f t="shared" si="3"/>
        <v>216071</v>
      </c>
      <c r="I13" s="42">
        <f t="shared" si="3"/>
        <v>320823</v>
      </c>
      <c r="J13" s="42">
        <f t="shared" si="3"/>
        <v>106199</v>
      </c>
      <c r="K13" s="38">
        <f t="shared" si="1"/>
        <v>1989857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1.176699648234242</v>
      </c>
      <c r="C18" s="39">
        <v>1.224640822987127</v>
      </c>
      <c r="D18" s="39">
        <v>1.175400419350173</v>
      </c>
      <c r="E18" s="39">
        <v>1.452611050896287</v>
      </c>
      <c r="F18" s="39">
        <v>1.082535969720739</v>
      </c>
      <c r="G18" s="39">
        <v>1.228797224249961</v>
      </c>
      <c r="H18" s="39">
        <v>1.287655944889942</v>
      </c>
      <c r="I18" s="39">
        <v>1.171697303907535</v>
      </c>
      <c r="J18" s="39">
        <v>1.133359519107523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1750243.6199999999</v>
      </c>
      <c r="C20" s="36">
        <f aca="true" t="shared" si="4" ref="C20:J20">SUM(C21:C28)</f>
        <v>1653666.8199999998</v>
      </c>
      <c r="D20" s="36">
        <f t="shared" si="4"/>
        <v>2057957.06</v>
      </c>
      <c r="E20" s="36">
        <f t="shared" si="4"/>
        <v>1274880.3599999999</v>
      </c>
      <c r="F20" s="36">
        <f t="shared" si="4"/>
        <v>1259165.03</v>
      </c>
      <c r="G20" s="36">
        <f t="shared" si="4"/>
        <v>1371942.8</v>
      </c>
      <c r="H20" s="36">
        <f t="shared" si="4"/>
        <v>1242820.61</v>
      </c>
      <c r="I20" s="36">
        <f t="shared" si="4"/>
        <v>1759094.6999999997</v>
      </c>
      <c r="J20" s="36">
        <f t="shared" si="4"/>
        <v>615142.36</v>
      </c>
      <c r="K20" s="36">
        <f aca="true" t="shared" si="5" ref="K20:K28">SUM(B20:J20)</f>
        <v>12984913.359999998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1429315.29</v>
      </c>
      <c r="C21" s="58">
        <f>ROUND((C15+C16)*C7,2)</f>
        <v>1299724.58</v>
      </c>
      <c r="D21" s="58">
        <f aca="true" t="shared" si="6" ref="D21:J21">ROUND((D15+D16)*D7,2)</f>
        <v>1688077.06</v>
      </c>
      <c r="E21" s="58">
        <f t="shared" si="6"/>
        <v>841490.07</v>
      </c>
      <c r="F21" s="58">
        <f t="shared" si="6"/>
        <v>1121565.95</v>
      </c>
      <c r="G21" s="58">
        <f t="shared" si="6"/>
        <v>1077049.31</v>
      </c>
      <c r="H21" s="58">
        <f t="shared" si="6"/>
        <v>927432.68</v>
      </c>
      <c r="I21" s="58">
        <f t="shared" si="6"/>
        <v>1430902.64</v>
      </c>
      <c r="J21" s="58">
        <f t="shared" si="6"/>
        <v>521674.37</v>
      </c>
      <c r="K21" s="30">
        <f t="shared" si="5"/>
        <v>10337231.95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252559.51</v>
      </c>
      <c r="C22" s="30">
        <f t="shared" si="7"/>
        <v>291971.2</v>
      </c>
      <c r="D22" s="30">
        <f t="shared" si="7"/>
        <v>296089.42</v>
      </c>
      <c r="E22" s="30">
        <f t="shared" si="7"/>
        <v>380867.7</v>
      </c>
      <c r="F22" s="30">
        <f t="shared" si="7"/>
        <v>92569.53</v>
      </c>
      <c r="G22" s="30">
        <f t="shared" si="7"/>
        <v>246425.89</v>
      </c>
      <c r="H22" s="30">
        <f t="shared" si="7"/>
        <v>266781.52</v>
      </c>
      <c r="I22" s="30">
        <f t="shared" si="7"/>
        <v>245682.13</v>
      </c>
      <c r="J22" s="30">
        <f t="shared" si="7"/>
        <v>69570.24</v>
      </c>
      <c r="K22" s="30">
        <f t="shared" si="5"/>
        <v>2142517.14</v>
      </c>
      <c r="L22"/>
      <c r="M22"/>
      <c r="N22"/>
    </row>
    <row r="23" spans="1:14" ht="16.5" customHeight="1">
      <c r="A23" s="18" t="s">
        <v>26</v>
      </c>
      <c r="B23" s="30">
        <v>63972.68</v>
      </c>
      <c r="C23" s="30">
        <v>55976.39</v>
      </c>
      <c r="D23" s="30">
        <v>65471.65</v>
      </c>
      <c r="E23" s="30">
        <v>47173.13</v>
      </c>
      <c r="F23" s="30">
        <v>41427.94</v>
      </c>
      <c r="G23" s="30">
        <v>44691.19</v>
      </c>
      <c r="H23" s="30">
        <v>43140.88</v>
      </c>
      <c r="I23" s="30">
        <v>76271.93</v>
      </c>
      <c r="J23" s="30">
        <v>21187.69</v>
      </c>
      <c r="K23" s="30">
        <f t="shared" si="5"/>
        <v>459313.48000000004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1370.25</v>
      </c>
      <c r="C26" s="30">
        <v>1294.88</v>
      </c>
      <c r="D26" s="30">
        <v>1609.85</v>
      </c>
      <c r="E26" s="30">
        <v>998.75</v>
      </c>
      <c r="F26" s="30">
        <v>985.29</v>
      </c>
      <c r="G26" s="30">
        <v>1074.13</v>
      </c>
      <c r="H26" s="30">
        <v>971.83</v>
      </c>
      <c r="I26" s="30">
        <v>1375.64</v>
      </c>
      <c r="J26" s="30">
        <v>481.88</v>
      </c>
      <c r="K26" s="30">
        <f t="shared" si="5"/>
        <v>10162.499999999998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887.4</v>
      </c>
      <c r="C28" s="30">
        <v>825.76</v>
      </c>
      <c r="D28" s="30">
        <v>993.3</v>
      </c>
      <c r="E28" s="30">
        <v>570.37</v>
      </c>
      <c r="F28" s="30">
        <v>595.39</v>
      </c>
      <c r="G28" s="30">
        <v>676.95</v>
      </c>
      <c r="H28" s="30">
        <v>683.81</v>
      </c>
      <c r="I28" s="30">
        <v>983.95</v>
      </c>
      <c r="J28" s="30">
        <v>324.18</v>
      </c>
      <c r="K28" s="30">
        <f t="shared" si="5"/>
        <v>6541.11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-109509.2</v>
      </c>
      <c r="C31" s="30">
        <f t="shared" si="8"/>
        <v>-77689.84999999999</v>
      </c>
      <c r="D31" s="30">
        <f t="shared" si="8"/>
        <v>-101804.66000000003</v>
      </c>
      <c r="E31" s="30">
        <f t="shared" si="8"/>
        <v>-86759.95</v>
      </c>
      <c r="F31" s="30">
        <f t="shared" si="8"/>
        <v>-49178.8</v>
      </c>
      <c r="G31" s="30">
        <f t="shared" si="8"/>
        <v>-87414.57</v>
      </c>
      <c r="H31" s="30">
        <f t="shared" si="8"/>
        <v>-33847.88</v>
      </c>
      <c r="I31" s="30">
        <f t="shared" si="8"/>
        <v>-87480.44</v>
      </c>
      <c r="J31" s="30">
        <f t="shared" si="8"/>
        <v>-26302.83</v>
      </c>
      <c r="K31" s="30">
        <f aca="true" t="shared" si="9" ref="K31:K39">SUM(B31:J31)</f>
        <v>-659988.18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-109509.2</v>
      </c>
      <c r="C32" s="30">
        <f t="shared" si="10"/>
        <v>-77689.84999999999</v>
      </c>
      <c r="D32" s="30">
        <f t="shared" si="10"/>
        <v>-78676.13</v>
      </c>
      <c r="E32" s="30">
        <f t="shared" si="10"/>
        <v>-86759.95</v>
      </c>
      <c r="F32" s="30">
        <f t="shared" si="10"/>
        <v>-49178.8</v>
      </c>
      <c r="G32" s="30">
        <f t="shared" si="10"/>
        <v>-87414.57</v>
      </c>
      <c r="H32" s="30">
        <f t="shared" si="10"/>
        <v>-33847.88</v>
      </c>
      <c r="I32" s="30">
        <f t="shared" si="10"/>
        <v>-87480.44</v>
      </c>
      <c r="J32" s="30">
        <f t="shared" si="10"/>
        <v>-19607.24</v>
      </c>
      <c r="K32" s="30">
        <f t="shared" si="9"/>
        <v>-630164.06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-68864.4</v>
      </c>
      <c r="C33" s="30">
        <f t="shared" si="11"/>
        <v>-71579.2</v>
      </c>
      <c r="D33" s="30">
        <f t="shared" si="11"/>
        <v>-65678.8</v>
      </c>
      <c r="E33" s="30">
        <f t="shared" si="11"/>
        <v>-43428</v>
      </c>
      <c r="F33" s="30">
        <f t="shared" si="11"/>
        <v>-49178.8</v>
      </c>
      <c r="G33" s="30">
        <f t="shared" si="11"/>
        <v>-26558.4</v>
      </c>
      <c r="H33" s="30">
        <f t="shared" si="11"/>
        <v>-22668.8</v>
      </c>
      <c r="I33" s="30">
        <f t="shared" si="11"/>
        <v>-70034.8</v>
      </c>
      <c r="J33" s="30">
        <f t="shared" si="11"/>
        <v>-14225.2</v>
      </c>
      <c r="K33" s="30">
        <f t="shared" si="9"/>
        <v>-432216.39999999997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-40644.8</v>
      </c>
      <c r="C36" s="30">
        <v>-6110.65</v>
      </c>
      <c r="D36" s="30">
        <v>-12997.33</v>
      </c>
      <c r="E36" s="30">
        <v>-43331.95</v>
      </c>
      <c r="F36" s="26">
        <v>0</v>
      </c>
      <c r="G36" s="30">
        <v>-60856.17</v>
      </c>
      <c r="H36" s="30">
        <v>-11179.08</v>
      </c>
      <c r="I36" s="30">
        <v>-17445.64</v>
      </c>
      <c r="J36" s="30">
        <v>-5382.04</v>
      </c>
      <c r="K36" s="30">
        <f t="shared" si="9"/>
        <v>-197947.66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-6695.59</v>
      </c>
      <c r="K37" s="30">
        <f t="shared" si="9"/>
        <v>-29824.120000000028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1640734.42</v>
      </c>
      <c r="C54" s="27">
        <f t="shared" si="15"/>
        <v>1575976.9699999997</v>
      </c>
      <c r="D54" s="27">
        <f t="shared" si="15"/>
        <v>1956152.4</v>
      </c>
      <c r="E54" s="27">
        <f t="shared" si="15"/>
        <v>1188120.41</v>
      </c>
      <c r="F54" s="27">
        <f t="shared" si="15"/>
        <v>1209986.23</v>
      </c>
      <c r="G54" s="27">
        <f t="shared" si="15"/>
        <v>1284528.23</v>
      </c>
      <c r="H54" s="27">
        <f t="shared" si="15"/>
        <v>1208972.7300000002</v>
      </c>
      <c r="I54" s="27">
        <f t="shared" si="15"/>
        <v>1671614.2599999998</v>
      </c>
      <c r="J54" s="27">
        <f t="shared" si="15"/>
        <v>588839.53</v>
      </c>
      <c r="K54" s="20">
        <f>SUM(B54:J54)</f>
        <v>12324925.18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1640734.42</v>
      </c>
      <c r="C60" s="10">
        <f t="shared" si="17"/>
        <v>1575976.9738585867</v>
      </c>
      <c r="D60" s="10">
        <f t="shared" si="17"/>
        <v>1956152.404337353</v>
      </c>
      <c r="E60" s="10">
        <f t="shared" si="17"/>
        <v>1188120.4171753118</v>
      </c>
      <c r="F60" s="10">
        <f t="shared" si="17"/>
        <v>1209986.236588212</v>
      </c>
      <c r="G60" s="10">
        <f t="shared" si="17"/>
        <v>1284528.222694993</v>
      </c>
      <c r="H60" s="10">
        <f t="shared" si="17"/>
        <v>1208972.73072669</v>
      </c>
      <c r="I60" s="10">
        <f>SUM(I61:I73)</f>
        <v>1671614.23</v>
      </c>
      <c r="J60" s="10">
        <f t="shared" si="17"/>
        <v>588839.5333397409</v>
      </c>
      <c r="K60" s="5">
        <f>SUM(K61:K73)</f>
        <v>12324925.168720888</v>
      </c>
      <c r="L60" s="9"/>
    </row>
    <row r="61" spans="1:12" ht="16.5" customHeight="1">
      <c r="A61" s="7" t="s">
        <v>56</v>
      </c>
      <c r="B61" s="8">
        <v>1435806.69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1435806.69</v>
      </c>
      <c r="L61"/>
    </row>
    <row r="62" spans="1:12" ht="16.5" customHeight="1">
      <c r="A62" s="7" t="s">
        <v>57</v>
      </c>
      <c r="B62" s="8">
        <v>204927.73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204927.73</v>
      </c>
      <c r="L62"/>
    </row>
    <row r="63" spans="1:12" ht="16.5" customHeight="1">
      <c r="A63" s="7" t="s">
        <v>4</v>
      </c>
      <c r="B63" s="6">
        <v>0</v>
      </c>
      <c r="C63" s="8">
        <v>1575976.9738585867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1575976.9738585867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1956152.404337353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1956152.404337353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1188120.4171753118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1188120.4171753118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1209986.236588212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1209986.236588212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1284528.222694993</v>
      </c>
      <c r="H67" s="6">
        <v>0</v>
      </c>
      <c r="I67" s="6">
        <v>0</v>
      </c>
      <c r="J67" s="6">
        <v>0</v>
      </c>
      <c r="K67" s="5">
        <f t="shared" si="18"/>
        <v>1284528.222694993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1208972.73072669</v>
      </c>
      <c r="I68" s="6">
        <v>0</v>
      </c>
      <c r="J68" s="6">
        <v>0</v>
      </c>
      <c r="K68" s="5">
        <f t="shared" si="18"/>
        <v>1208972.73072669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616825.65</v>
      </c>
      <c r="J70" s="6">
        <v>0</v>
      </c>
      <c r="K70" s="5">
        <f t="shared" si="18"/>
        <v>616825.65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1054788.58</v>
      </c>
      <c r="J71" s="6">
        <v>0</v>
      </c>
      <c r="K71" s="5">
        <f t="shared" si="18"/>
        <v>1054788.58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588839.5333397409</v>
      </c>
      <c r="K72" s="5">
        <f t="shared" si="18"/>
        <v>588839.5333397409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2023-06-23T17:17:56Z</dcterms:modified>
  <cp:category/>
  <cp:version/>
  <cp:contentType/>
  <cp:contentStatus/>
</cp:coreProperties>
</file>