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<sst xmlns="http://schemas.openxmlformats.org/spreadsheetml/2006/main" count="82" uniqueCount="81">
  <si>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</si>
  <si>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</si>
  <si>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</si>
  <si>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</si>
  <si>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</si>
  <si>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</si>
  <si>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</si>
  <si>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</si>
  <si>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</si>
  <si>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</si>
  <si>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</si>
  <si>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</si>
  <si>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</si>
  <si>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</si>
  <si>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</si>
  <si>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</si>
  <si>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</si>
  <si>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</si>
  <si>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</si>
  <si>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</si>
  <si>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</si>
  <si>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</si>
  <si>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</si>
  <si>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</si>
  <si>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</si>
  <si>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</si>
  <si>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</si>
  <si>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</si>
  <si>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</si>
  <si>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</si>
  <si>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</si>
  <si>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</si>
  <si>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</si>
  <si>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</si>
  <si>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</si>
  <si>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</si>
  <si>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</si>
  <si>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</si>
  <si>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</si>
  <si>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</si>
  <si>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</si>
  <si>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</si>
  <si>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</si>
  <si>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</si>
  <si>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</si>
  <si>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</si>
  <si>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</si>
  <si>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</si>
  <si>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</si>
  <si>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</si>
  <si>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</si>
  <si>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</si>
  <si>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</si>
  <si>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</si>
  <si>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</si>
  <si>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</si>
  <si>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</si>
  <si>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</si>
  <si>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</si>
  <si>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</si>
  <si>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</si>
  <si>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</si>
  <si>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</si>
  <si>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</si>
  <si>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</si>
  <si>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</si>
  <si>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</si>
  <si>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</si>
  <si>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</si>
  <si>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</si>
  <si>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</si>
  <si>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</si>
  <si>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</si>
  <si>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</si>
  <si>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</si>
  <si>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</si>
  <si>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</si>
  <si>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</si>
  <si>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</si>
  <si>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</si>
  <si>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18/06/23 - VENCIMENTO 23/06/23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</si>
</sst>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95643</v>
      </c>
      <c r="C7" s="46">
        <f aca="true" t="shared" si="0" ref="C7:J7">+C8+C11</f>
        <v>66699</v>
      </c>
      <c r="D7" s="46">
        <f t="shared" si="0"/>
        <v>98438</v>
      </c>
      <c r="E7" s="46">
        <f t="shared" si="0"/>
        <v>46182</v>
      </c>
      <c r="F7" s="46">
        <f t="shared" si="0"/>
        <v>77789</v>
      </c>
      <c r="G7" s="46">
        <f t="shared" si="0"/>
        <v>74509</v>
      </c>
      <c r="H7" s="46">
        <f t="shared" si="0"/>
        <v>88702</v>
      </c>
      <c r="I7" s="46">
        <f t="shared" si="0"/>
        <v>114983</v>
      </c>
      <c r="J7" s="46">
        <f t="shared" si="0"/>
        <v>26514</v>
      </c>
      <c r="K7" s="38">
        <f aca="true" t="shared" si="1" ref="K7:K13">SUM(B7:J7)</f>
        <v>689459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6442</v>
      </c>
      <c r="C8" s="44">
        <f t="shared" si="2"/>
        <v>5731</v>
      </c>
      <c r="D8" s="44">
        <f t="shared" si="2"/>
        <v>6689</v>
      </c>
      <c r="E8" s="44">
        <f t="shared" si="2"/>
        <v>3560</v>
      </c>
      <c r="F8" s="44">
        <f t="shared" si="2"/>
        <v>4861</v>
      </c>
      <c r="G8" s="44">
        <f t="shared" si="2"/>
        <v>2802</v>
      </c>
      <c r="H8" s="44">
        <f t="shared" si="2"/>
        <v>2826</v>
      </c>
      <c r="I8" s="44">
        <f t="shared" si="2"/>
        <v>6967</v>
      </c>
      <c r="J8" s="44">
        <f t="shared" si="2"/>
        <v>880</v>
      </c>
      <c r="K8" s="38">
        <f t="shared" si="1"/>
        <v>40758</v>
      </c>
      <c r="L8"/>
      <c r="M8"/>
      <c r="N8"/>
    </row>
    <row r="9" spans="1:14" ht="16.5" customHeight="1">
      <c r="A9" s="22" t="s">
        <v>32</v>
      </c>
      <c r="B9" s="44">
        <v>6432</v>
      </c>
      <c r="C9" s="44">
        <v>5731</v>
      </c>
      <c r="D9" s="44">
        <v>6689</v>
      </c>
      <c r="E9" s="44">
        <v>3517</v>
      </c>
      <c r="F9" s="44">
        <v>4851</v>
      </c>
      <c r="G9" s="44">
        <v>2802</v>
      </c>
      <c r="H9" s="44">
        <v>2826</v>
      </c>
      <c r="I9" s="44">
        <v>6955</v>
      </c>
      <c r="J9" s="44">
        <v>880</v>
      </c>
      <c r="K9" s="38">
        <f t="shared" si="1"/>
        <v>40683</v>
      </c>
      <c r="L9"/>
      <c r="M9"/>
      <c r="N9"/>
    </row>
    <row r="10" spans="1:14" ht="16.5" customHeight="1">
      <c r="A10" s="22" t="s">
        <v>31</v>
      </c>
      <c r="B10" s="44">
        <v>10</v>
      </c>
      <c r="C10" s="44">
        <v>0</v>
      </c>
      <c r="D10" s="44">
        <v>0</v>
      </c>
      <c r="E10" s="44">
        <v>43</v>
      </c>
      <c r="F10" s="44">
        <v>10</v>
      </c>
      <c r="G10" s="44">
        <v>0</v>
      </c>
      <c r="H10" s="44">
        <v>0</v>
      </c>
      <c r="I10" s="44">
        <v>12</v>
      </c>
      <c r="J10" s="44">
        <v>0</v>
      </c>
      <c r="K10" s="38">
        <f t="shared" si="1"/>
        <v>75</v>
      </c>
      <c r="L10"/>
      <c r="M10"/>
      <c r="N10"/>
    </row>
    <row r="11" spans="1:14" ht="16.5" customHeight="1">
      <c r="A11" s="43" t="s">
        <v>67</v>
      </c>
      <c r="B11" s="42">
        <v>89201</v>
      </c>
      <c r="C11" s="42">
        <v>60968</v>
      </c>
      <c r="D11" s="42">
        <v>91749</v>
      </c>
      <c r="E11" s="42">
        <v>42622</v>
      </c>
      <c r="F11" s="42">
        <v>72928</v>
      </c>
      <c r="G11" s="42">
        <v>71707</v>
      </c>
      <c r="H11" s="42">
        <v>85876</v>
      </c>
      <c r="I11" s="42">
        <v>108016</v>
      </c>
      <c r="J11" s="42">
        <v>25634</v>
      </c>
      <c r="K11" s="38">
        <f t="shared" si="1"/>
        <v>648701</v>
      </c>
      <c r="L11" s="59"/>
      <c r="M11" s="59"/>
      <c r="N11" s="59"/>
    </row>
    <row r="12" spans="1:14" ht="16.5" customHeight="1">
      <c r="A12" s="22" t="s">
        <v>79</v>
      </c>
      <c r="B12" s="42">
        <v>7796</v>
      </c>
      <c r="C12" s="42">
        <v>5435</v>
      </c>
      <c r="D12" s="42">
        <v>9232</v>
      </c>
      <c r="E12" s="42">
        <v>5081</v>
      </c>
      <c r="F12" s="42">
        <v>5841</v>
      </c>
      <c r="G12" s="42">
        <v>4345</v>
      </c>
      <c r="H12" s="42">
        <v>4716</v>
      </c>
      <c r="I12" s="42">
        <v>6513</v>
      </c>
      <c r="J12" s="42">
        <v>1127</v>
      </c>
      <c r="K12" s="38">
        <f t="shared" si="1"/>
        <v>50086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81405</v>
      </c>
      <c r="C13" s="42">
        <f>+C11-C12</f>
        <v>55533</v>
      </c>
      <c r="D13" s="42">
        <f>+D11-D12</f>
        <v>82517</v>
      </c>
      <c r="E13" s="42">
        <f aca="true" t="shared" si="3" ref="E13:J13">+E11-E12</f>
        <v>37541</v>
      </c>
      <c r="F13" s="42">
        <f t="shared" si="3"/>
        <v>67087</v>
      </c>
      <c r="G13" s="42">
        <f t="shared" si="3"/>
        <v>67362</v>
      </c>
      <c r="H13" s="42">
        <f t="shared" si="3"/>
        <v>81160</v>
      </c>
      <c r="I13" s="42">
        <f t="shared" si="3"/>
        <v>101503</v>
      </c>
      <c r="J13" s="42">
        <f t="shared" si="3"/>
        <v>24507</v>
      </c>
      <c r="K13" s="38">
        <f t="shared" si="1"/>
        <v>598615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1.097435273153342</v>
      </c>
      <c r="C18" s="39">
        <v>1.223558276920313</v>
      </c>
      <c r="D18" s="39">
        <v>1.128470097537025</v>
      </c>
      <c r="E18" s="39">
        <v>1.381876399687542</v>
      </c>
      <c r="F18" s="39">
        <v>1.039529963218351</v>
      </c>
      <c r="G18" s="39">
        <v>1.19410291364174</v>
      </c>
      <c r="H18" s="39">
        <v>1.204262468725347</v>
      </c>
      <c r="I18" s="39">
        <v>1.124796445561512</v>
      </c>
      <c r="J18" s="39">
        <v>1.056192195585393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493183.32</v>
      </c>
      <c r="C20" s="36">
        <f aca="true" t="shared" si="4" ref="C20:J20">SUM(C21:C28)</f>
        <v>428110.82000000007</v>
      </c>
      <c r="D20" s="36">
        <f t="shared" si="4"/>
        <v>644371.9700000001</v>
      </c>
      <c r="E20" s="36">
        <f t="shared" si="4"/>
        <v>326034.04000000004</v>
      </c>
      <c r="F20" s="36">
        <f t="shared" si="4"/>
        <v>426597.04</v>
      </c>
      <c r="G20" s="36">
        <f t="shared" si="4"/>
        <v>471614.44</v>
      </c>
      <c r="H20" s="36">
        <f t="shared" si="4"/>
        <v>457564.9</v>
      </c>
      <c r="I20" s="36">
        <f t="shared" si="4"/>
        <v>563160.37</v>
      </c>
      <c r="J20" s="36">
        <f t="shared" si="4"/>
        <v>140853.93999999997</v>
      </c>
      <c r="K20" s="36">
        <f aca="true" t="shared" si="5" ref="K20:K28">SUM(B20:J20)</f>
        <v>3951490.8400000003</v>
      </c>
      <c r="L20"/>
      <c r="M20"/>
      <c r="N20"/>
    </row>
    <row r="21" spans="1:14" ht="16.5" customHeight="1">
      <c r="A21" s="35" t="s">
        <v>28</v>
      </c>
      <c r="B21" s="58">
        <f>ROUND((B15+B16)*B7,2)</f>
        <v>423784.57</v>
      </c>
      <c r="C21" s="58">
        <f>ROUND((C15+C16)*C7,2)</f>
        <v>324670.72</v>
      </c>
      <c r="D21" s="58">
        <f aca="true" t="shared" si="6" ref="D21:J21">ROUND((D15+D16)*D7,2)</f>
        <v>531191.14</v>
      </c>
      <c r="E21" s="58">
        <f t="shared" si="6"/>
        <v>216667.47</v>
      </c>
      <c r="F21" s="58">
        <f t="shared" si="6"/>
        <v>386214.61</v>
      </c>
      <c r="G21" s="58">
        <f t="shared" si="6"/>
        <v>373677.54</v>
      </c>
      <c r="H21" s="58">
        <f t="shared" si="6"/>
        <v>354204.83</v>
      </c>
      <c r="I21" s="58">
        <f t="shared" si="6"/>
        <v>463806.93</v>
      </c>
      <c r="J21" s="58">
        <f t="shared" si="6"/>
        <v>121015.2</v>
      </c>
      <c r="K21" s="30">
        <f t="shared" si="5"/>
        <v>3195233.0100000007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41291.57</v>
      </c>
      <c r="C22" s="30">
        <f t="shared" si="7"/>
        <v>72582.83</v>
      </c>
      <c r="D22" s="30">
        <f t="shared" si="7"/>
        <v>68242.18</v>
      </c>
      <c r="E22" s="30">
        <f t="shared" si="7"/>
        <v>82740.19</v>
      </c>
      <c r="F22" s="30">
        <f t="shared" si="7"/>
        <v>15267.05</v>
      </c>
      <c r="G22" s="30">
        <f t="shared" si="7"/>
        <v>72531.9</v>
      </c>
      <c r="H22" s="30">
        <f t="shared" si="7"/>
        <v>72350.75</v>
      </c>
      <c r="I22" s="30">
        <f t="shared" si="7"/>
        <v>57881.46</v>
      </c>
      <c r="J22" s="30">
        <f t="shared" si="7"/>
        <v>6800.11</v>
      </c>
      <c r="K22" s="30">
        <f t="shared" si="5"/>
        <v>489688.04</v>
      </c>
      <c r="L22"/>
      <c r="M22"/>
      <c r="N22"/>
    </row>
    <row r="23" spans="1:14" ht="16.5" customHeight="1">
      <c r="A23" s="18" t="s">
        <v>26</v>
      </c>
      <c r="B23" s="30">
        <v>23867</v>
      </c>
      <c r="C23" s="30">
        <v>25102.22</v>
      </c>
      <c r="D23" s="30">
        <v>36641.26</v>
      </c>
      <c r="E23" s="30">
        <v>21473.64</v>
      </c>
      <c r="F23" s="30">
        <v>21449.16</v>
      </c>
      <c r="G23" s="30">
        <v>21542.45</v>
      </c>
      <c r="H23" s="30">
        <v>25387.65</v>
      </c>
      <c r="I23" s="30">
        <v>35223.21</v>
      </c>
      <c r="J23" s="30">
        <v>10463.18</v>
      </c>
      <c r="K23" s="30">
        <f t="shared" si="5"/>
        <v>221149.77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1214.12</v>
      </c>
      <c r="C26" s="30">
        <v>1055.28</v>
      </c>
      <c r="D26" s="30">
        <v>1588.31</v>
      </c>
      <c r="E26" s="30">
        <v>802.23</v>
      </c>
      <c r="F26" s="30">
        <v>1049.9</v>
      </c>
      <c r="G26" s="30">
        <v>1160.27</v>
      </c>
      <c r="H26" s="30">
        <v>1127.97</v>
      </c>
      <c r="I26" s="30">
        <v>1386.41</v>
      </c>
      <c r="J26" s="30">
        <v>347.27</v>
      </c>
      <c r="K26" s="30">
        <f t="shared" si="5"/>
        <v>9731.760000000002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887.57</v>
      </c>
      <c r="C28" s="30">
        <v>825.76</v>
      </c>
      <c r="D28" s="30">
        <v>993.3</v>
      </c>
      <c r="E28" s="30">
        <v>570.17</v>
      </c>
      <c r="F28" s="30">
        <v>595.39</v>
      </c>
      <c r="G28" s="30">
        <v>676.95</v>
      </c>
      <c r="H28" s="30">
        <v>683.81</v>
      </c>
      <c r="I28" s="30">
        <v>983.95</v>
      </c>
      <c r="J28" s="30">
        <v>324.18</v>
      </c>
      <c r="K28" s="30">
        <f t="shared" si="5"/>
        <v>6541.080000000001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-28300.8</v>
      </c>
      <c r="C31" s="30">
        <f t="shared" si="8"/>
        <v>-25216.4</v>
      </c>
      <c r="D31" s="30">
        <f t="shared" si="8"/>
        <v>-538560.13</v>
      </c>
      <c r="E31" s="30">
        <f t="shared" si="8"/>
        <v>-15474.8</v>
      </c>
      <c r="F31" s="30">
        <f t="shared" si="8"/>
        <v>-21344.4</v>
      </c>
      <c r="G31" s="30">
        <f t="shared" si="8"/>
        <v>-12328.8</v>
      </c>
      <c r="H31" s="30">
        <f t="shared" si="8"/>
        <v>-390434.4</v>
      </c>
      <c r="I31" s="30">
        <f t="shared" si="8"/>
        <v>-30602</v>
      </c>
      <c r="J31" s="30">
        <f t="shared" si="8"/>
        <v>-10567.59</v>
      </c>
      <c r="K31" s="30">
        <f aca="true" t="shared" si="9" ref="K31:K39">SUM(B31:J31)</f>
        <v>-1072829.32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-28300.8</v>
      </c>
      <c r="C32" s="30">
        <f t="shared" si="10"/>
        <v>-25216.4</v>
      </c>
      <c r="D32" s="30">
        <f t="shared" si="10"/>
        <v>-29431.6</v>
      </c>
      <c r="E32" s="30">
        <f t="shared" si="10"/>
        <v>-15474.8</v>
      </c>
      <c r="F32" s="30">
        <f t="shared" si="10"/>
        <v>-21344.4</v>
      </c>
      <c r="G32" s="30">
        <f t="shared" si="10"/>
        <v>-12328.8</v>
      </c>
      <c r="H32" s="30">
        <f t="shared" si="10"/>
        <v>-12434.4</v>
      </c>
      <c r="I32" s="30">
        <f t="shared" si="10"/>
        <v>-30602</v>
      </c>
      <c r="J32" s="30">
        <f t="shared" si="10"/>
        <v>-3872</v>
      </c>
      <c r="K32" s="30">
        <f t="shared" si="9"/>
        <v>-179005.19999999998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-28300.8</v>
      </c>
      <c r="C33" s="30">
        <f t="shared" si="11"/>
        <v>-25216.4</v>
      </c>
      <c r="D33" s="30">
        <f t="shared" si="11"/>
        <v>-29431.6</v>
      </c>
      <c r="E33" s="30">
        <f t="shared" si="11"/>
        <v>-15474.8</v>
      </c>
      <c r="F33" s="30">
        <f t="shared" si="11"/>
        <v>-21344.4</v>
      </c>
      <c r="G33" s="30">
        <f t="shared" si="11"/>
        <v>-12328.8</v>
      </c>
      <c r="H33" s="30">
        <f t="shared" si="11"/>
        <v>-12434.4</v>
      </c>
      <c r="I33" s="30">
        <f t="shared" si="11"/>
        <v>-30602</v>
      </c>
      <c r="J33" s="30">
        <f t="shared" si="11"/>
        <v>-3872</v>
      </c>
      <c r="K33" s="30">
        <f t="shared" si="9"/>
        <v>-179005.19999999998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-509128.53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-6695.59</v>
      </c>
      <c r="K37" s="30">
        <f t="shared" si="9"/>
        <v>-893824.12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464882.52</v>
      </c>
      <c r="C54" s="27">
        <f t="shared" si="15"/>
        <v>402894.42000000004</v>
      </c>
      <c r="D54" s="27">
        <f t="shared" si="15"/>
        <v>105811.84000000008</v>
      </c>
      <c r="E54" s="27">
        <f t="shared" si="15"/>
        <v>310559.24000000005</v>
      </c>
      <c r="F54" s="27">
        <f t="shared" si="15"/>
        <v>405252.63999999996</v>
      </c>
      <c r="G54" s="27">
        <f t="shared" si="15"/>
        <v>459285.64</v>
      </c>
      <c r="H54" s="27">
        <f t="shared" si="15"/>
        <v>67130.5</v>
      </c>
      <c r="I54" s="27">
        <f t="shared" si="15"/>
        <v>532558.37</v>
      </c>
      <c r="J54" s="27">
        <f t="shared" si="15"/>
        <v>130286.34999999998</v>
      </c>
      <c r="K54" s="20">
        <f>SUM(B54:J54)</f>
        <v>2878661.5200000005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464882.52</v>
      </c>
      <c r="C60" s="10">
        <f t="shared" si="17"/>
        <v>402894.43382356886</v>
      </c>
      <c r="D60" s="10">
        <f t="shared" si="17"/>
        <v>105811.82353544747</v>
      </c>
      <c r="E60" s="10">
        <f t="shared" si="17"/>
        <v>310559.24779658654</v>
      </c>
      <c r="F60" s="10">
        <f t="shared" si="17"/>
        <v>405252.6312748747</v>
      </c>
      <c r="G60" s="10">
        <f t="shared" si="17"/>
        <v>459285.6351573681</v>
      </c>
      <c r="H60" s="10">
        <f t="shared" si="17"/>
        <v>67130.50726700673</v>
      </c>
      <c r="I60" s="10">
        <f>SUM(I61:I73)</f>
        <v>532558.37</v>
      </c>
      <c r="J60" s="10">
        <f t="shared" si="17"/>
        <v>130286.35244128821</v>
      </c>
      <c r="K60" s="5">
        <f>SUM(K61:K73)</f>
        <v>2878661.5212961403</v>
      </c>
      <c r="L60" s="9"/>
    </row>
    <row r="61" spans="1:12" ht="16.5" customHeight="1">
      <c r="A61" s="7" t="s">
        <v>56</v>
      </c>
      <c r="B61" s="8">
        <v>406167.86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406167.86</v>
      </c>
      <c r="L61"/>
    </row>
    <row r="62" spans="1:12" ht="16.5" customHeight="1">
      <c r="A62" s="7" t="s">
        <v>57</v>
      </c>
      <c r="B62" s="8">
        <v>58714.66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58714.66</v>
      </c>
      <c r="L62"/>
    </row>
    <row r="63" spans="1:12" ht="16.5" customHeight="1">
      <c r="A63" s="7" t="s">
        <v>4</v>
      </c>
      <c r="B63" s="6">
        <v>0</v>
      </c>
      <c r="C63" s="8">
        <v>402894.43382356886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402894.43382356886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105811.82353544747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105811.82353544747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310559.24779658654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310559.24779658654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405252.6312748747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405252.6312748747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459285.6351573681</v>
      </c>
      <c r="H67" s="6">
        <v>0</v>
      </c>
      <c r="I67" s="6">
        <v>0</v>
      </c>
      <c r="J67" s="6">
        <v>0</v>
      </c>
      <c r="K67" s="5">
        <f t="shared" si="18"/>
        <v>459285.6351573681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67130.50726700673</v>
      </c>
      <c r="I68" s="6">
        <v>0</v>
      </c>
      <c r="J68" s="6">
        <v>0</v>
      </c>
      <c r="K68" s="5">
        <f t="shared" si="18"/>
        <v>67130.50726700673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197312.88</v>
      </c>
      <c r="J70" s="6">
        <v>0</v>
      </c>
      <c r="K70" s="5">
        <f t="shared" si="18"/>
        <v>197312.88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335245.49</v>
      </c>
      <c r="J71" s="6">
        <v>0</v>
      </c>
      <c r="K71" s="5">
        <f t="shared" si="18"/>
        <v>335245.49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130286.35244128821</v>
      </c>
      <c r="K72" s="5">
        <f t="shared" si="18"/>
        <v>130286.35244128821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2023-06-22T16:27:53Z</dcterms:modified>
  <cp:category/>
  <cp:version/>
  <cp:contentType/>
  <cp:contentStatus/>
</cp:coreProperties>
</file>