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<sst xmlns="http://schemas.openxmlformats.org/spreadsheetml/2006/main" count="82" uniqueCount="81">
  <si>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</si>
  <si>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</si>
  <si>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</si>
  <si>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</si>
  <si>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</si>
  <si>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</si>
  <si>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</si>
  <si>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</si>
  <si>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</si>
  <si>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</si>
  <si>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</si>
  <si>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</si>
  <si>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</si>
  <si>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</si>
  <si>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</si>
  <si>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</si>
  <si>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</si>
  <si>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</si>
  <si>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</si>
  <si>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</si>
  <si>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</si>
  <si>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</si>
  <si>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</si>
  <si>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</si>
  <si>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</si>
  <si>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</si>
  <si>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</si>
  <si>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</si>
  <si>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</si>
  <si>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</si>
  <si>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</si>
  <si>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</si>
  <si>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</si>
  <si>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</si>
  <si>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</si>
  <si>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</si>
  <si>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</si>
  <si>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</si>
  <si>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</si>
  <si>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</si>
  <si>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</si>
  <si>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</si>
  <si>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</si>
  <si>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</si>
  <si>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</si>
  <si>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</si>
  <si>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</si>
  <si>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</si>
  <si>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</si>
  <si>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</si>
  <si>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</si>
  <si>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</si>
  <si>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</si>
  <si>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</si>
  <si>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</si>
  <si>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</si>
  <si>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</si>
  <si>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</si>
  <si>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</si>
  <si>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</si>
  <si>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</si>
  <si>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</si>
  <si>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</si>
  <si>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</si>
  <si>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</si>
  <si>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</si>
  <si>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</si>
  <si>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</si>
  <si>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</si>
  <si>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</si>
  <si>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</si>
  <si>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</si>
  <si>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</si>
  <si>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</si>
  <si>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</si>
  <si>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</si>
  <si>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</si>
  <si>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</si>
  <si>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</si>
  <si>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</si>
  <si>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15/06/23 - VENCIMENTO 22/06/23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</si>
</sst>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323433</v>
      </c>
      <c r="C7" s="46">
        <f aca="true" t="shared" si="0" ref="C7:J7">+C8+C11</f>
        <v>263388</v>
      </c>
      <c r="D7" s="46">
        <f t="shared" si="0"/>
        <v>312996</v>
      </c>
      <c r="E7" s="46">
        <f t="shared" si="0"/>
        <v>173572</v>
      </c>
      <c r="F7" s="46">
        <f t="shared" si="0"/>
        <v>226330</v>
      </c>
      <c r="G7" s="46">
        <f t="shared" si="0"/>
        <v>215583</v>
      </c>
      <c r="H7" s="46">
        <f t="shared" si="0"/>
        <v>254420</v>
      </c>
      <c r="I7" s="46">
        <f t="shared" si="0"/>
        <v>362246</v>
      </c>
      <c r="J7" s="46">
        <f t="shared" si="0"/>
        <v>119763</v>
      </c>
      <c r="K7" s="38">
        <f aca="true" t="shared" si="1" ref="K7:K13">SUM(B7:J7)</f>
        <v>2251731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14601</v>
      </c>
      <c r="C8" s="44">
        <f t="shared" si="2"/>
        <v>15364</v>
      </c>
      <c r="D8" s="44">
        <f t="shared" si="2"/>
        <v>13185</v>
      </c>
      <c r="E8" s="44">
        <f t="shared" si="2"/>
        <v>9718</v>
      </c>
      <c r="F8" s="44">
        <f t="shared" si="2"/>
        <v>10870</v>
      </c>
      <c r="G8" s="44">
        <f t="shared" si="2"/>
        <v>5383</v>
      </c>
      <c r="H8" s="44">
        <f t="shared" si="2"/>
        <v>4920</v>
      </c>
      <c r="I8" s="44">
        <f t="shared" si="2"/>
        <v>15676</v>
      </c>
      <c r="J8" s="44">
        <f t="shared" si="2"/>
        <v>3338</v>
      </c>
      <c r="K8" s="38">
        <f t="shared" si="1"/>
        <v>93055</v>
      </c>
      <c r="L8"/>
      <c r="M8"/>
      <c r="N8"/>
    </row>
    <row r="9" spans="1:14" ht="16.5" customHeight="1">
      <c r="A9" s="22" t="s">
        <v>32</v>
      </c>
      <c r="B9" s="44">
        <v>14545</v>
      </c>
      <c r="C9" s="44">
        <v>15360</v>
      </c>
      <c r="D9" s="44">
        <v>13177</v>
      </c>
      <c r="E9" s="44">
        <v>9609</v>
      </c>
      <c r="F9" s="44">
        <v>10859</v>
      </c>
      <c r="G9" s="44">
        <v>5383</v>
      </c>
      <c r="H9" s="44">
        <v>4920</v>
      </c>
      <c r="I9" s="44">
        <v>15630</v>
      </c>
      <c r="J9" s="44">
        <v>3338</v>
      </c>
      <c r="K9" s="38">
        <f t="shared" si="1"/>
        <v>92821</v>
      </c>
      <c r="L9"/>
      <c r="M9"/>
      <c r="N9"/>
    </row>
    <row r="10" spans="1:14" ht="16.5" customHeight="1">
      <c r="A10" s="22" t="s">
        <v>31</v>
      </c>
      <c r="B10" s="44">
        <v>56</v>
      </c>
      <c r="C10" s="44">
        <v>4</v>
      </c>
      <c r="D10" s="44">
        <v>8</v>
      </c>
      <c r="E10" s="44">
        <v>109</v>
      </c>
      <c r="F10" s="44">
        <v>11</v>
      </c>
      <c r="G10" s="44">
        <v>0</v>
      </c>
      <c r="H10" s="44">
        <v>0</v>
      </c>
      <c r="I10" s="44">
        <v>46</v>
      </c>
      <c r="J10" s="44">
        <v>0</v>
      </c>
      <c r="K10" s="38">
        <f t="shared" si="1"/>
        <v>234</v>
      </c>
      <c r="L10"/>
      <c r="M10"/>
      <c r="N10"/>
    </row>
    <row r="11" spans="1:14" ht="16.5" customHeight="1">
      <c r="A11" s="43" t="s">
        <v>67</v>
      </c>
      <c r="B11" s="42">
        <v>308832</v>
      </c>
      <c r="C11" s="42">
        <v>248024</v>
      </c>
      <c r="D11" s="42">
        <v>299811</v>
      </c>
      <c r="E11" s="42">
        <v>163854</v>
      </c>
      <c r="F11" s="42">
        <v>215460</v>
      </c>
      <c r="G11" s="42">
        <v>210200</v>
      </c>
      <c r="H11" s="42">
        <v>249500</v>
      </c>
      <c r="I11" s="42">
        <v>346570</v>
      </c>
      <c r="J11" s="42">
        <v>116425</v>
      </c>
      <c r="K11" s="38">
        <f t="shared" si="1"/>
        <v>2158676</v>
      </c>
      <c r="L11" s="59"/>
      <c r="M11" s="59"/>
      <c r="N11" s="59"/>
    </row>
    <row r="12" spans="1:14" ht="16.5" customHeight="1">
      <c r="A12" s="22" t="s">
        <v>79</v>
      </c>
      <c r="B12" s="42">
        <v>17328</v>
      </c>
      <c r="C12" s="42">
        <v>15362</v>
      </c>
      <c r="D12" s="42">
        <v>19322</v>
      </c>
      <c r="E12" s="42">
        <v>12951</v>
      </c>
      <c r="F12" s="42">
        <v>10390</v>
      </c>
      <c r="G12" s="42">
        <v>9430</v>
      </c>
      <c r="H12" s="42">
        <v>10030</v>
      </c>
      <c r="I12" s="42">
        <v>14844</v>
      </c>
      <c r="J12" s="42">
        <v>4280</v>
      </c>
      <c r="K12" s="38">
        <f t="shared" si="1"/>
        <v>113937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291504</v>
      </c>
      <c r="C13" s="42">
        <f>+C11-C12</f>
        <v>232662</v>
      </c>
      <c r="D13" s="42">
        <f>+D11-D12</f>
        <v>280489</v>
      </c>
      <c r="E13" s="42">
        <f aca="true" t="shared" si="3" ref="E13:J13">+E11-E12</f>
        <v>150903</v>
      </c>
      <c r="F13" s="42">
        <f t="shared" si="3"/>
        <v>205070</v>
      </c>
      <c r="G13" s="42">
        <f t="shared" si="3"/>
        <v>200770</v>
      </c>
      <c r="H13" s="42">
        <f t="shared" si="3"/>
        <v>239470</v>
      </c>
      <c r="I13" s="42">
        <f t="shared" si="3"/>
        <v>331726</v>
      </c>
      <c r="J13" s="42">
        <f t="shared" si="3"/>
        <v>112145</v>
      </c>
      <c r="K13" s="38">
        <f t="shared" si="1"/>
        <v>2044739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1.17253274221518</v>
      </c>
      <c r="C18" s="39">
        <v>1.241883669112926</v>
      </c>
      <c r="D18" s="39">
        <v>1.171788498271539</v>
      </c>
      <c r="E18" s="39">
        <v>1.497938364581678</v>
      </c>
      <c r="F18" s="39">
        <v>1.079236457489433</v>
      </c>
      <c r="G18" s="39">
        <v>1.220320575122372</v>
      </c>
      <c r="H18" s="39">
        <v>1.190006190576088</v>
      </c>
      <c r="I18" s="39">
        <v>1.150197969331723</v>
      </c>
      <c r="J18" s="39">
        <v>1.087191991717828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1747583.7300000002</v>
      </c>
      <c r="C20" s="36">
        <f aca="true" t="shared" si="4" ref="C20:J20">SUM(C21:C28)</f>
        <v>1654597.44</v>
      </c>
      <c r="D20" s="36">
        <f t="shared" si="4"/>
        <v>2053066.5500000003</v>
      </c>
      <c r="E20" s="36">
        <f t="shared" si="4"/>
        <v>1271730.8499999999</v>
      </c>
      <c r="F20" s="36">
        <f t="shared" si="4"/>
        <v>1258067.1700000002</v>
      </c>
      <c r="G20" s="36">
        <f t="shared" si="4"/>
        <v>1368279.82</v>
      </c>
      <c r="H20" s="36">
        <f t="shared" si="4"/>
        <v>1258971.1400000001</v>
      </c>
      <c r="I20" s="36">
        <f t="shared" si="4"/>
        <v>1763550.9</v>
      </c>
      <c r="J20" s="36">
        <f t="shared" si="4"/>
        <v>618173.9</v>
      </c>
      <c r="K20" s="36">
        <f aca="true" t="shared" si="5" ref="K20:K28">SUM(B20:J20)</f>
        <v>12994021.500000002</v>
      </c>
      <c r="L20"/>
      <c r="M20"/>
      <c r="N20"/>
    </row>
    <row r="21" spans="1:14" ht="16.5" customHeight="1">
      <c r="A21" s="35" t="s">
        <v>28</v>
      </c>
      <c r="B21" s="58">
        <f>ROUND((B15+B16)*B7,2)</f>
        <v>1433099.28</v>
      </c>
      <c r="C21" s="58">
        <f>ROUND((C15+C16)*C7,2)</f>
        <v>1282093.77</v>
      </c>
      <c r="D21" s="58">
        <f aca="true" t="shared" si="6" ref="D21:J21">ROUND((D15+D16)*D7,2)</f>
        <v>1688989.02</v>
      </c>
      <c r="E21" s="58">
        <f t="shared" si="6"/>
        <v>814330.4</v>
      </c>
      <c r="F21" s="58">
        <f t="shared" si="6"/>
        <v>1123705.82</v>
      </c>
      <c r="G21" s="58">
        <f t="shared" si="6"/>
        <v>1081191.86</v>
      </c>
      <c r="H21" s="58">
        <f t="shared" si="6"/>
        <v>1015949.94</v>
      </c>
      <c r="I21" s="58">
        <f t="shared" si="6"/>
        <v>1461191.69</v>
      </c>
      <c r="J21" s="58">
        <f t="shared" si="6"/>
        <v>546622.28</v>
      </c>
      <c r="K21" s="30">
        <f t="shared" si="5"/>
        <v>10447174.06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247256.55</v>
      </c>
      <c r="C22" s="30">
        <f t="shared" si="7"/>
        <v>310117.55</v>
      </c>
      <c r="D22" s="30">
        <f t="shared" si="7"/>
        <v>290148.89</v>
      </c>
      <c r="E22" s="30">
        <f t="shared" si="7"/>
        <v>405486.35</v>
      </c>
      <c r="F22" s="30">
        <f t="shared" si="7"/>
        <v>89038.47</v>
      </c>
      <c r="G22" s="30">
        <f t="shared" si="7"/>
        <v>238208.81</v>
      </c>
      <c r="H22" s="30">
        <f t="shared" si="7"/>
        <v>193036.78</v>
      </c>
      <c r="I22" s="30">
        <f t="shared" si="7"/>
        <v>219468.02</v>
      </c>
      <c r="J22" s="30">
        <f t="shared" si="7"/>
        <v>47661.09</v>
      </c>
      <c r="K22" s="30">
        <f t="shared" si="5"/>
        <v>2040422.51</v>
      </c>
      <c r="L22"/>
      <c r="M22"/>
      <c r="N22"/>
    </row>
    <row r="23" spans="1:14" ht="16.5" customHeight="1">
      <c r="A23" s="18" t="s">
        <v>26</v>
      </c>
      <c r="B23" s="30">
        <v>62836.97</v>
      </c>
      <c r="C23" s="30">
        <v>56394.17</v>
      </c>
      <c r="D23" s="30">
        <v>65615.1</v>
      </c>
      <c r="E23" s="30">
        <v>46570.22</v>
      </c>
      <c r="F23" s="30">
        <v>41723.96</v>
      </c>
      <c r="G23" s="30">
        <v>45108.13</v>
      </c>
      <c r="H23" s="30">
        <v>44508.12</v>
      </c>
      <c r="I23" s="30">
        <v>76650.5</v>
      </c>
      <c r="J23" s="30">
        <v>21180.47</v>
      </c>
      <c r="K23" s="30">
        <f t="shared" si="5"/>
        <v>460587.64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1364.87</v>
      </c>
      <c r="C26" s="30">
        <v>1292.18</v>
      </c>
      <c r="D26" s="30">
        <v>1604.46</v>
      </c>
      <c r="E26" s="30">
        <v>993.37</v>
      </c>
      <c r="F26" s="30">
        <v>982.6</v>
      </c>
      <c r="G26" s="30">
        <v>1068.74</v>
      </c>
      <c r="H26" s="30">
        <v>982.6</v>
      </c>
      <c r="I26" s="30">
        <v>1378.33</v>
      </c>
      <c r="J26" s="30">
        <v>481.88</v>
      </c>
      <c r="K26" s="30">
        <f t="shared" si="5"/>
        <v>10149.029999999999</v>
      </c>
      <c r="L26" s="59"/>
      <c r="M26" s="59"/>
      <c r="N26" s="59"/>
    </row>
    <row r="27" spans="1:14" ht="16.5" customHeight="1">
      <c r="A27" s="18" t="s">
        <v>77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78</v>
      </c>
      <c r="B28" s="30">
        <v>887.57</v>
      </c>
      <c r="C28" s="30">
        <v>825.76</v>
      </c>
      <c r="D28" s="30">
        <v>993.3</v>
      </c>
      <c r="E28" s="30">
        <v>570.17</v>
      </c>
      <c r="F28" s="30">
        <v>595.39</v>
      </c>
      <c r="G28" s="30">
        <v>676.95</v>
      </c>
      <c r="H28" s="30">
        <v>683.81</v>
      </c>
      <c r="I28" s="30">
        <v>983.95</v>
      </c>
      <c r="J28" s="30">
        <v>324.18</v>
      </c>
      <c r="K28" s="30">
        <f t="shared" si="5"/>
        <v>6541.080000000001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-127945.7</v>
      </c>
      <c r="C31" s="30">
        <f t="shared" si="8"/>
        <v>-78437.9</v>
      </c>
      <c r="D31" s="30">
        <f t="shared" si="8"/>
        <v>-101473.84000000003</v>
      </c>
      <c r="E31" s="30">
        <f t="shared" si="8"/>
        <v>-94118.57</v>
      </c>
      <c r="F31" s="30">
        <f t="shared" si="8"/>
        <v>-65401.6</v>
      </c>
      <c r="G31" s="30">
        <f t="shared" si="8"/>
        <v>-91747.73</v>
      </c>
      <c r="H31" s="30">
        <f t="shared" si="8"/>
        <v>-36242.07999999991</v>
      </c>
      <c r="I31" s="30">
        <f t="shared" si="8"/>
        <v>-90530.63</v>
      </c>
      <c r="J31" s="30">
        <f t="shared" si="8"/>
        <v>-29946.09</v>
      </c>
      <c r="K31" s="30">
        <f aca="true" t="shared" si="9" ref="K31:K39">SUM(B31:J31)</f>
        <v>-715844.1399999999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-110244.5</v>
      </c>
      <c r="C32" s="30">
        <f t="shared" si="10"/>
        <v>-75507.5</v>
      </c>
      <c r="D32" s="30">
        <f t="shared" si="10"/>
        <v>-75969.31</v>
      </c>
      <c r="E32" s="30">
        <f t="shared" si="10"/>
        <v>-92098.97</v>
      </c>
      <c r="F32" s="30">
        <f t="shared" si="10"/>
        <v>-47779.6</v>
      </c>
      <c r="G32" s="30">
        <f t="shared" si="10"/>
        <v>-90757.73</v>
      </c>
      <c r="H32" s="30">
        <f t="shared" si="10"/>
        <v>-34499.68</v>
      </c>
      <c r="I32" s="30">
        <f t="shared" si="10"/>
        <v>-88827.83</v>
      </c>
      <c r="J32" s="30">
        <f t="shared" si="10"/>
        <v>-20874.5</v>
      </c>
      <c r="K32" s="30">
        <f t="shared" si="9"/>
        <v>-636559.62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-63998</v>
      </c>
      <c r="C33" s="30">
        <f t="shared" si="11"/>
        <v>-67584</v>
      </c>
      <c r="D33" s="30">
        <f t="shared" si="11"/>
        <v>-57978.8</v>
      </c>
      <c r="E33" s="30">
        <f t="shared" si="11"/>
        <v>-42279.6</v>
      </c>
      <c r="F33" s="30">
        <f t="shared" si="11"/>
        <v>-47779.6</v>
      </c>
      <c r="G33" s="30">
        <f t="shared" si="11"/>
        <v>-23685.2</v>
      </c>
      <c r="H33" s="30">
        <f t="shared" si="11"/>
        <v>-21648</v>
      </c>
      <c r="I33" s="30">
        <f t="shared" si="11"/>
        <v>-68772</v>
      </c>
      <c r="J33" s="30">
        <f t="shared" si="11"/>
        <v>-14687.2</v>
      </c>
      <c r="K33" s="30">
        <f t="shared" si="9"/>
        <v>-408412.4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-46246.5</v>
      </c>
      <c r="C36" s="30">
        <v>-7923.5</v>
      </c>
      <c r="D36" s="30">
        <v>-17990.51</v>
      </c>
      <c r="E36" s="30">
        <v>-49819.37</v>
      </c>
      <c r="F36" s="26">
        <v>0</v>
      </c>
      <c r="G36" s="30">
        <v>-67072.53</v>
      </c>
      <c r="H36" s="30">
        <v>-12851.68</v>
      </c>
      <c r="I36" s="30">
        <v>-20055.83</v>
      </c>
      <c r="J36" s="30">
        <v>-6187.3</v>
      </c>
      <c r="K36" s="30">
        <f t="shared" si="9"/>
        <v>-228147.21999999997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-17701.2</v>
      </c>
      <c r="C37" s="27">
        <f t="shared" si="12"/>
        <v>-2930.4</v>
      </c>
      <c r="D37" s="27">
        <f t="shared" si="12"/>
        <v>-25504.530000000028</v>
      </c>
      <c r="E37" s="27">
        <f t="shared" si="12"/>
        <v>-2019.6</v>
      </c>
      <c r="F37" s="27">
        <f t="shared" si="12"/>
        <v>-17622</v>
      </c>
      <c r="G37" s="27">
        <f t="shared" si="12"/>
        <v>-990</v>
      </c>
      <c r="H37" s="27">
        <f t="shared" si="12"/>
        <v>-1742.3999999999069</v>
      </c>
      <c r="I37" s="27">
        <f t="shared" si="12"/>
        <v>-1702.8</v>
      </c>
      <c r="J37" s="27">
        <f t="shared" si="12"/>
        <v>-9071.59</v>
      </c>
      <c r="K37" s="30">
        <f t="shared" si="9"/>
        <v>-79284.51999999995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-17701.2</v>
      </c>
      <c r="C40" s="17">
        <v>-2930.4</v>
      </c>
      <c r="D40" s="17">
        <v>-2376</v>
      </c>
      <c r="E40" s="17">
        <v>-2019.6</v>
      </c>
      <c r="F40" s="17">
        <v>-17622</v>
      </c>
      <c r="G40" s="17">
        <v>-990</v>
      </c>
      <c r="H40" s="17">
        <v>-1742.4</v>
      </c>
      <c r="I40" s="17">
        <v>-1702.8</v>
      </c>
      <c r="J40" s="17">
        <v>-2376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1619638.0300000003</v>
      </c>
      <c r="C54" s="27">
        <f t="shared" si="15"/>
        <v>1576159.54</v>
      </c>
      <c r="D54" s="27">
        <f t="shared" si="15"/>
        <v>1951592.7100000002</v>
      </c>
      <c r="E54" s="27">
        <f t="shared" si="15"/>
        <v>1177612.2799999998</v>
      </c>
      <c r="F54" s="27">
        <f t="shared" si="15"/>
        <v>1192665.57</v>
      </c>
      <c r="G54" s="27">
        <f t="shared" si="15"/>
        <v>1276532.09</v>
      </c>
      <c r="H54" s="27">
        <f t="shared" si="15"/>
        <v>1222729.0600000003</v>
      </c>
      <c r="I54" s="27">
        <f t="shared" si="15"/>
        <v>1673020.27</v>
      </c>
      <c r="J54" s="27">
        <f t="shared" si="15"/>
        <v>588227.81</v>
      </c>
      <c r="K54" s="20">
        <f>SUM(B54:J54)</f>
        <v>12278177.360000001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1619638.0299999998</v>
      </c>
      <c r="C60" s="10">
        <f t="shared" si="17"/>
        <v>1576159.526599706</v>
      </c>
      <c r="D60" s="10">
        <f t="shared" si="17"/>
        <v>1951592.692020893</v>
      </c>
      <c r="E60" s="10">
        <f t="shared" si="17"/>
        <v>1177612.282213884</v>
      </c>
      <c r="F60" s="10">
        <f t="shared" si="17"/>
        <v>1192665.5550901054</v>
      </c>
      <c r="G60" s="10">
        <f t="shared" si="17"/>
        <v>1276532.0929273958</v>
      </c>
      <c r="H60" s="10">
        <f t="shared" si="17"/>
        <v>1222729.055259923</v>
      </c>
      <c r="I60" s="10">
        <f>SUM(I61:I73)</f>
        <v>1673020.2799999998</v>
      </c>
      <c r="J60" s="10">
        <f t="shared" si="17"/>
        <v>588227.8028686849</v>
      </c>
      <c r="K60" s="5">
        <f>SUM(K61:K73)</f>
        <v>12278177.316980591</v>
      </c>
      <c r="L60" s="9"/>
    </row>
    <row r="61" spans="1:12" ht="16.5" customHeight="1">
      <c r="A61" s="7" t="s">
        <v>56</v>
      </c>
      <c r="B61" s="8">
        <v>1414429.89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1414429.89</v>
      </c>
      <c r="L61"/>
    </row>
    <row r="62" spans="1:12" ht="16.5" customHeight="1">
      <c r="A62" s="7" t="s">
        <v>57</v>
      </c>
      <c r="B62" s="8">
        <v>205208.14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205208.14</v>
      </c>
      <c r="L62"/>
    </row>
    <row r="63" spans="1:12" ht="16.5" customHeight="1">
      <c r="A63" s="7" t="s">
        <v>4</v>
      </c>
      <c r="B63" s="6">
        <v>0</v>
      </c>
      <c r="C63" s="8">
        <v>1576159.526599706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1576159.526599706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1951592.692020893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1951592.692020893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1177612.282213884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1177612.282213884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1192665.5550901054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1192665.5550901054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1276532.0929273958</v>
      </c>
      <c r="H67" s="6">
        <v>0</v>
      </c>
      <c r="I67" s="6">
        <v>0</v>
      </c>
      <c r="J67" s="6">
        <v>0</v>
      </c>
      <c r="K67" s="5">
        <f t="shared" si="18"/>
        <v>1276532.0929273958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1222729.055259923</v>
      </c>
      <c r="I68" s="6">
        <v>0</v>
      </c>
      <c r="J68" s="6">
        <v>0</v>
      </c>
      <c r="K68" s="5">
        <f t="shared" si="18"/>
        <v>1222729.055259923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618515.6</v>
      </c>
      <c r="J70" s="6">
        <v>0</v>
      </c>
      <c r="K70" s="5">
        <f t="shared" si="18"/>
        <v>618515.6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1054504.68</v>
      </c>
      <c r="J71" s="6">
        <v>0</v>
      </c>
      <c r="K71" s="5">
        <f t="shared" si="18"/>
        <v>1054504.68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588227.8028686849</v>
      </c>
      <c r="K72" s="5">
        <f t="shared" si="18"/>
        <v>588227.8028686849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2023-06-21T18:41:44Z</dcterms:modified>
  <cp:category/>
  <cp:version/>
  <cp:contentType/>
  <cp:contentStatus/>
</cp:coreProperties>
</file>