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<sst xmlns="http://schemas.openxmlformats.org/spreadsheetml/2006/main" count="82" uniqueCount="81">
  <si>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</si>
  <si>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</si>
  <si>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</si>
  <si>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</si>
  <si>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</si>
  <si>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</si>
  <si>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</si>
  <si>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</si>
  <si>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</si>
  <si>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</si>
  <si>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</si>
  <si>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</si>
  <si>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</si>
  <si>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</si>
  <si>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</si>
  <si>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</si>
  <si>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</si>
  <si>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</si>
  <si>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</si>
  <si>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</si>
  <si>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</si>
  <si>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</si>
  <si>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</si>
  <si>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</si>
  <si>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</si>
  <si>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</si>
  <si>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</si>
  <si>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</si>
  <si>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</si>
  <si>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</si>
  <si>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</si>
  <si>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</si>
  <si>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</si>
  <si>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</si>
  <si>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</si>
  <si>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</si>
  <si>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</si>
  <si>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</si>
  <si>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</si>
  <si>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</si>
  <si>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</si>
  <si>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</si>
  <si>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</si>
  <si>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</si>
  <si>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</si>
  <si>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</si>
  <si>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</si>
  <si>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</si>
  <si>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</si>
  <si>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</si>
  <si>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</si>
  <si>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</si>
  <si>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</si>
  <si>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</si>
  <si>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</si>
  <si>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</si>
  <si>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</si>
  <si>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</si>
  <si>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</si>
  <si>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</si>
  <si>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</si>
  <si>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</si>
  <si>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</si>
  <si>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</si>
  <si>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</si>
  <si>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</si>
  <si>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</si>
  <si>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</si>
  <si>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</si>
  <si>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</si>
  <si>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</si>
  <si>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</si>
  <si>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</si>
  <si>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</si>
  <si>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</si>
  <si>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</si>
  <si>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</si>
  <si>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</si>
  <si>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</si>
  <si>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</si>
  <si>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05/06/23 - VENCIMENTO 13/06/23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</si>
</sst>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" fontId="4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2"/>
    </row>
    <row r="6" spans="1:11" ht="18.75" customHeight="1">
      <c r="A6" s="62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2"/>
    </row>
    <row r="7" spans="1:14" ht="16.5" customHeight="1">
      <c r="A7" s="13" t="s">
        <v>33</v>
      </c>
      <c r="B7" s="46">
        <f>+B8+B11</f>
        <v>333589</v>
      </c>
      <c r="C7" s="46">
        <f aca="true" t="shared" si="0" ref="C7:J7">+C8+C11</f>
        <v>275066</v>
      </c>
      <c r="D7" s="46">
        <f t="shared" si="0"/>
        <v>332149</v>
      </c>
      <c r="E7" s="46">
        <f t="shared" si="0"/>
        <v>186829</v>
      </c>
      <c r="F7" s="46">
        <f t="shared" si="0"/>
        <v>234817</v>
      </c>
      <c r="G7" s="46">
        <f t="shared" si="0"/>
        <v>223912</v>
      </c>
      <c r="H7" s="46">
        <f t="shared" si="0"/>
        <v>259100</v>
      </c>
      <c r="I7" s="46">
        <f t="shared" si="0"/>
        <v>368530</v>
      </c>
      <c r="J7" s="46">
        <f t="shared" si="0"/>
        <v>119573</v>
      </c>
      <c r="K7" s="38">
        <f aca="true" t="shared" si="1" ref="K7:K13">SUM(B7:J7)</f>
        <v>2333565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16654</v>
      </c>
      <c r="C8" s="44">
        <f t="shared" si="2"/>
        <v>17413</v>
      </c>
      <c r="D8" s="44">
        <f t="shared" si="2"/>
        <v>15873</v>
      </c>
      <c r="E8" s="44">
        <f t="shared" si="2"/>
        <v>11196</v>
      </c>
      <c r="F8" s="44">
        <f t="shared" si="2"/>
        <v>12172</v>
      </c>
      <c r="G8" s="44">
        <f t="shared" si="2"/>
        <v>6443</v>
      </c>
      <c r="H8" s="44">
        <f t="shared" si="2"/>
        <v>5775</v>
      </c>
      <c r="I8" s="44">
        <f t="shared" si="2"/>
        <v>17150</v>
      </c>
      <c r="J8" s="44">
        <f t="shared" si="2"/>
        <v>3726</v>
      </c>
      <c r="K8" s="38">
        <f t="shared" si="1"/>
        <v>106402</v>
      </c>
      <c r="L8"/>
      <c r="M8"/>
      <c r="N8"/>
    </row>
    <row r="9" spans="1:14" ht="16.5" customHeight="1">
      <c r="A9" s="22" t="s">
        <v>32</v>
      </c>
      <c r="B9" s="44">
        <v>16601</v>
      </c>
      <c r="C9" s="44">
        <v>17410</v>
      </c>
      <c r="D9" s="44">
        <v>15869</v>
      </c>
      <c r="E9" s="44">
        <v>11020</v>
      </c>
      <c r="F9" s="44">
        <v>12168</v>
      </c>
      <c r="G9" s="44">
        <v>6442</v>
      </c>
      <c r="H9" s="44">
        <v>5775</v>
      </c>
      <c r="I9" s="44">
        <v>17107</v>
      </c>
      <c r="J9" s="44">
        <v>3726</v>
      </c>
      <c r="K9" s="38">
        <f t="shared" si="1"/>
        <v>106118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3</v>
      </c>
      <c r="D10" s="44">
        <v>4</v>
      </c>
      <c r="E10" s="44">
        <v>176</v>
      </c>
      <c r="F10" s="44">
        <v>4</v>
      </c>
      <c r="G10" s="44">
        <v>1</v>
      </c>
      <c r="H10" s="44">
        <v>0</v>
      </c>
      <c r="I10" s="44">
        <v>43</v>
      </c>
      <c r="J10" s="44">
        <v>0</v>
      </c>
      <c r="K10" s="38">
        <f t="shared" si="1"/>
        <v>284</v>
      </c>
      <c r="L10"/>
      <c r="M10"/>
      <c r="N10"/>
    </row>
    <row r="11" spans="1:14" ht="16.5" customHeight="1">
      <c r="A11" s="43" t="s">
        <v>67</v>
      </c>
      <c r="B11" s="42">
        <v>316935</v>
      </c>
      <c r="C11" s="42">
        <v>257653</v>
      </c>
      <c r="D11" s="42">
        <v>316276</v>
      </c>
      <c r="E11" s="42">
        <v>175633</v>
      </c>
      <c r="F11" s="42">
        <v>222645</v>
      </c>
      <c r="G11" s="42">
        <v>217469</v>
      </c>
      <c r="H11" s="42">
        <v>253325</v>
      </c>
      <c r="I11" s="42">
        <v>351380</v>
      </c>
      <c r="J11" s="42">
        <v>115847</v>
      </c>
      <c r="K11" s="38">
        <f t="shared" si="1"/>
        <v>2227163</v>
      </c>
      <c r="L11" s="58"/>
      <c r="M11" s="58"/>
      <c r="N11" s="58"/>
    </row>
    <row r="12" spans="1:14" ht="16.5" customHeight="1">
      <c r="A12" s="22" t="s">
        <v>79</v>
      </c>
      <c r="B12" s="42">
        <v>22494</v>
      </c>
      <c r="C12" s="42">
        <v>20520</v>
      </c>
      <c r="D12" s="42">
        <v>25955</v>
      </c>
      <c r="E12" s="42">
        <v>17152</v>
      </c>
      <c r="F12" s="42">
        <v>14011</v>
      </c>
      <c r="G12" s="42">
        <v>13058</v>
      </c>
      <c r="H12" s="42">
        <v>13376</v>
      </c>
      <c r="I12" s="42">
        <v>20029</v>
      </c>
      <c r="J12" s="42">
        <v>5184</v>
      </c>
      <c r="K12" s="38">
        <f t="shared" si="1"/>
        <v>151779</v>
      </c>
      <c r="L12" s="58"/>
      <c r="M12" s="58"/>
      <c r="N12" s="58"/>
    </row>
    <row r="13" spans="1:14" ht="16.5" customHeight="1">
      <c r="A13" s="22" t="s">
        <v>68</v>
      </c>
      <c r="B13" s="42">
        <f>+B11-B12</f>
        <v>294441</v>
      </c>
      <c r="C13" s="42">
        <f>+C11-C12</f>
        <v>237133</v>
      </c>
      <c r="D13" s="42">
        <f>+D11-D12</f>
        <v>290321</v>
      </c>
      <c r="E13" s="42">
        <f aca="true" t="shared" si="3" ref="E13:J13">+E11-E12</f>
        <v>158481</v>
      </c>
      <c r="F13" s="42">
        <f t="shared" si="3"/>
        <v>208634</v>
      </c>
      <c r="G13" s="42">
        <f t="shared" si="3"/>
        <v>204411</v>
      </c>
      <c r="H13" s="42">
        <f t="shared" si="3"/>
        <v>239949</v>
      </c>
      <c r="I13" s="42">
        <f t="shared" si="3"/>
        <v>331351</v>
      </c>
      <c r="J13" s="42">
        <f t="shared" si="3"/>
        <v>110663</v>
      </c>
      <c r="K13" s="38">
        <f t="shared" si="1"/>
        <v>2075384</v>
      </c>
      <c r="L13" s="59"/>
      <c r="M13" s="58"/>
      <c r="N13" s="58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8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1.137728546545757</v>
      </c>
      <c r="C18" s="39">
        <v>1.19214263571152</v>
      </c>
      <c r="D18" s="39">
        <v>1.107272955943487</v>
      </c>
      <c r="E18" s="39">
        <v>1.388664253955572</v>
      </c>
      <c r="F18" s="39">
        <v>1.044700593273666</v>
      </c>
      <c r="G18" s="39">
        <v>1.182102998915705</v>
      </c>
      <c r="H18" s="39">
        <v>1.16934122908694</v>
      </c>
      <c r="I18" s="39">
        <v>1.128241275648578</v>
      </c>
      <c r="J18" s="39">
        <v>1.084235444629911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1747663.8</v>
      </c>
      <c r="C20" s="36">
        <f aca="true" t="shared" si="4" ref="C20:J20">SUM(C21:C28)</f>
        <v>1658286.6099999999</v>
      </c>
      <c r="D20" s="36">
        <f t="shared" si="4"/>
        <v>2058870.76</v>
      </c>
      <c r="E20" s="36">
        <f t="shared" si="4"/>
        <v>1269065.6699999997</v>
      </c>
      <c r="F20" s="36">
        <f t="shared" si="4"/>
        <v>1263894.58</v>
      </c>
      <c r="G20" s="36">
        <f t="shared" si="4"/>
        <v>1376284.8599999999</v>
      </c>
      <c r="H20" s="36">
        <f t="shared" si="4"/>
        <v>1258281.57</v>
      </c>
      <c r="I20" s="36">
        <f t="shared" si="4"/>
        <v>1759308.65</v>
      </c>
      <c r="J20" s="36">
        <f t="shared" si="4"/>
        <v>615593.6100000001</v>
      </c>
      <c r="K20" s="36">
        <f aca="true" t="shared" si="5" ref="K20:K28">SUM(B20:J20)</f>
        <v>13007250.11</v>
      </c>
      <c r="L20"/>
      <c r="M20"/>
      <c r="N20"/>
    </row>
    <row r="21" spans="1:14" ht="16.5" customHeight="1">
      <c r="A21" s="35" t="s">
        <v>28</v>
      </c>
      <c r="B21" s="57">
        <f>ROUND((B15+B16)*B7,2)</f>
        <v>1478099.5</v>
      </c>
      <c r="C21" s="57">
        <f>ROUND((C15+C16)*C7,2)</f>
        <v>1338938.77</v>
      </c>
      <c r="D21" s="57">
        <f aca="true" t="shared" si="6" ref="D21:J21">ROUND((D15+D16)*D7,2)</f>
        <v>1792342.43</v>
      </c>
      <c r="E21" s="57">
        <f t="shared" si="6"/>
        <v>876526.94</v>
      </c>
      <c r="F21" s="57">
        <f t="shared" si="6"/>
        <v>1165842.92</v>
      </c>
      <c r="G21" s="57">
        <f t="shared" si="6"/>
        <v>1122963.46</v>
      </c>
      <c r="H21" s="57">
        <f t="shared" si="6"/>
        <v>1034638.12</v>
      </c>
      <c r="I21" s="57">
        <f t="shared" si="6"/>
        <v>1486539.46</v>
      </c>
      <c r="J21" s="57">
        <f t="shared" si="6"/>
        <v>545755.09</v>
      </c>
      <c r="K21" s="30">
        <f t="shared" si="5"/>
        <v>10841646.690000001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203576.5</v>
      </c>
      <c r="C22" s="30">
        <f t="shared" si="7"/>
        <v>257267.22</v>
      </c>
      <c r="D22" s="30">
        <f t="shared" si="7"/>
        <v>192269.87</v>
      </c>
      <c r="E22" s="30">
        <f t="shared" si="7"/>
        <v>340674.69</v>
      </c>
      <c r="F22" s="30">
        <f t="shared" si="7"/>
        <v>52113.87</v>
      </c>
      <c r="G22" s="30">
        <f t="shared" si="7"/>
        <v>204495.01</v>
      </c>
      <c r="H22" s="30">
        <f t="shared" si="7"/>
        <v>175206.89</v>
      </c>
      <c r="I22" s="30">
        <f t="shared" si="7"/>
        <v>190635.72</v>
      </c>
      <c r="J22" s="30">
        <f t="shared" si="7"/>
        <v>45971.92</v>
      </c>
      <c r="K22" s="30">
        <f t="shared" si="5"/>
        <v>1662211.6900000002</v>
      </c>
      <c r="L22"/>
      <c r="M22"/>
      <c r="N22"/>
    </row>
    <row r="23" spans="1:14" ht="16.5" customHeight="1">
      <c r="A23" s="18" t="s">
        <v>26</v>
      </c>
      <c r="B23" s="30">
        <v>61597.04</v>
      </c>
      <c r="C23" s="30">
        <v>56085.97</v>
      </c>
      <c r="D23" s="30">
        <v>65939.53</v>
      </c>
      <c r="E23" s="30">
        <v>46522.86</v>
      </c>
      <c r="F23" s="30">
        <v>42333.49</v>
      </c>
      <c r="G23" s="30">
        <v>45049.98</v>
      </c>
      <c r="H23" s="30">
        <v>42960.26</v>
      </c>
      <c r="I23" s="30">
        <v>75896.09</v>
      </c>
      <c r="J23" s="30">
        <v>21156.54</v>
      </c>
      <c r="K23" s="30">
        <f t="shared" si="5"/>
        <v>457541.75999999995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1294.88</v>
      </c>
      <c r="D26" s="30">
        <v>1609.85</v>
      </c>
      <c r="E26" s="30">
        <v>990.67</v>
      </c>
      <c r="F26" s="30">
        <v>987.98</v>
      </c>
      <c r="G26" s="30">
        <v>1074.13</v>
      </c>
      <c r="H26" s="30">
        <v>982.6</v>
      </c>
      <c r="I26" s="30">
        <v>1375.64</v>
      </c>
      <c r="J26" s="30">
        <v>481.88</v>
      </c>
      <c r="K26" s="30">
        <f t="shared" si="5"/>
        <v>10162.499999999998</v>
      </c>
      <c r="L26" s="58"/>
      <c r="M26" s="58"/>
      <c r="N26" s="58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8"/>
      <c r="M28" s="58"/>
      <c r="N28" s="58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-290967.33999999997</v>
      </c>
      <c r="C31" s="30">
        <f t="shared" si="8"/>
        <v>-90648.55</v>
      </c>
      <c r="D31" s="30">
        <f t="shared" si="8"/>
        <v>1370702.2100000002</v>
      </c>
      <c r="E31" s="30">
        <f t="shared" si="8"/>
        <v>-257259.5</v>
      </c>
      <c r="F31" s="30">
        <f t="shared" si="8"/>
        <v>-53539.2</v>
      </c>
      <c r="G31" s="30">
        <f t="shared" si="8"/>
        <v>-325710.26</v>
      </c>
      <c r="H31" s="30">
        <f t="shared" si="8"/>
        <v>989094.4</v>
      </c>
      <c r="I31" s="30">
        <f t="shared" si="8"/>
        <v>-163435.58000000002</v>
      </c>
      <c r="J31" s="30">
        <f t="shared" si="8"/>
        <v>-50289.149999999994</v>
      </c>
      <c r="K31" s="30">
        <f aca="true" t="shared" si="9" ref="K31:K39">SUM(B31:J31)</f>
        <v>1127947.0300000003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-290967.33999999997</v>
      </c>
      <c r="C32" s="30">
        <f t="shared" si="10"/>
        <v>-90648.55</v>
      </c>
      <c r="D32" s="30">
        <f t="shared" si="10"/>
        <v>-136169.26</v>
      </c>
      <c r="E32" s="30">
        <f t="shared" si="10"/>
        <v>-257259.5</v>
      </c>
      <c r="F32" s="30">
        <f t="shared" si="10"/>
        <v>-53539.2</v>
      </c>
      <c r="G32" s="30">
        <f t="shared" si="10"/>
        <v>-325710.26</v>
      </c>
      <c r="H32" s="30">
        <f t="shared" si="10"/>
        <v>-81905.6</v>
      </c>
      <c r="I32" s="30">
        <f t="shared" si="10"/>
        <v>-163435.58000000002</v>
      </c>
      <c r="J32" s="30">
        <f t="shared" si="10"/>
        <v>-43593.56</v>
      </c>
      <c r="K32" s="30">
        <f t="shared" si="9"/>
        <v>-1443228.85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-73044.4</v>
      </c>
      <c r="C33" s="30">
        <f t="shared" si="11"/>
        <v>-76604</v>
      </c>
      <c r="D33" s="30">
        <f t="shared" si="11"/>
        <v>-69823.6</v>
      </c>
      <c r="E33" s="30">
        <f t="shared" si="11"/>
        <v>-48488</v>
      </c>
      <c r="F33" s="30">
        <f t="shared" si="11"/>
        <v>-53539.2</v>
      </c>
      <c r="G33" s="30">
        <f t="shared" si="11"/>
        <v>-28344.8</v>
      </c>
      <c r="H33" s="30">
        <f t="shared" si="11"/>
        <v>-25410</v>
      </c>
      <c r="I33" s="30">
        <f t="shared" si="11"/>
        <v>-75270.8</v>
      </c>
      <c r="J33" s="30">
        <f t="shared" si="11"/>
        <v>-16394.4</v>
      </c>
      <c r="K33" s="30">
        <f t="shared" si="9"/>
        <v>-466919.2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-217922.94</v>
      </c>
      <c r="C36" s="30">
        <v>-14044.55</v>
      </c>
      <c r="D36" s="30">
        <v>-66345.66</v>
      </c>
      <c r="E36" s="30">
        <v>-208771.5</v>
      </c>
      <c r="F36" s="26">
        <v>0</v>
      </c>
      <c r="G36" s="30">
        <v>-297365.46</v>
      </c>
      <c r="H36" s="30">
        <v>-56495.6</v>
      </c>
      <c r="I36" s="30">
        <v>-88164.78</v>
      </c>
      <c r="J36" s="30">
        <v>-27199.16</v>
      </c>
      <c r="K36" s="30">
        <f t="shared" si="9"/>
        <v>-976309.6500000001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1506871.4700000002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-6695.59</v>
      </c>
      <c r="K37" s="30">
        <f t="shared" si="9"/>
        <v>2571175.8800000004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8"/>
      <c r="M51" s="58"/>
      <c r="N51" s="58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1456696.46</v>
      </c>
      <c r="C54" s="27">
        <f t="shared" si="15"/>
        <v>1567638.0599999998</v>
      </c>
      <c r="D54" s="27">
        <f t="shared" si="15"/>
        <v>3429572.97</v>
      </c>
      <c r="E54" s="27">
        <f t="shared" si="15"/>
        <v>1011806.1699999997</v>
      </c>
      <c r="F54" s="27">
        <f t="shared" si="15"/>
        <v>1210355.3800000001</v>
      </c>
      <c r="G54" s="27">
        <f t="shared" si="15"/>
        <v>1050574.5999999999</v>
      </c>
      <c r="H54" s="27">
        <f t="shared" si="15"/>
        <v>2247375.97</v>
      </c>
      <c r="I54" s="27">
        <f t="shared" si="15"/>
        <v>1595873.0699999998</v>
      </c>
      <c r="J54" s="27">
        <f t="shared" si="15"/>
        <v>565304.4600000001</v>
      </c>
      <c r="K54" s="20">
        <f>SUM(B54:J54)</f>
        <v>14135197.140000002</v>
      </c>
      <c r="L54" s="66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 s="65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1456696.45</v>
      </c>
      <c r="C60" s="10">
        <f t="shared" si="17"/>
        <v>1567638.06</v>
      </c>
      <c r="D60" s="10">
        <f t="shared" si="17"/>
        <v>3429572.97</v>
      </c>
      <c r="E60" s="10">
        <f t="shared" si="17"/>
        <v>1011806.16</v>
      </c>
      <c r="F60" s="10">
        <f t="shared" si="17"/>
        <v>1210355.38</v>
      </c>
      <c r="G60" s="10">
        <f t="shared" si="17"/>
        <v>1050574.6</v>
      </c>
      <c r="H60" s="10">
        <f t="shared" si="17"/>
        <v>2247375.97</v>
      </c>
      <c r="I60" s="10">
        <f>SUM(I61:I73)</f>
        <v>1595873.07</v>
      </c>
      <c r="J60" s="10">
        <f t="shared" si="17"/>
        <v>565304.4600000001</v>
      </c>
      <c r="K60" s="5">
        <f>SUM(K61:K73)</f>
        <v>14135197.120000001</v>
      </c>
      <c r="L60" s="9"/>
    </row>
    <row r="61" spans="1:12" ht="16.5" customHeight="1">
      <c r="A61" s="7" t="s">
        <v>56</v>
      </c>
      <c r="B61" s="8">
        <v>1274900.73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1274900.73</v>
      </c>
      <c r="L61"/>
    </row>
    <row r="62" spans="1:12" ht="16.5" customHeight="1">
      <c r="A62" s="7" t="s">
        <v>57</v>
      </c>
      <c r="B62" s="8">
        <v>181795.72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181795.72</v>
      </c>
      <c r="L62"/>
    </row>
    <row r="63" spans="1:12" ht="16.5" customHeight="1">
      <c r="A63" s="7" t="s">
        <v>4</v>
      </c>
      <c r="B63" s="6">
        <v>0</v>
      </c>
      <c r="C63" s="8">
        <v>1567638.06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1567638.06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3429572.97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3429572.97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1011806.16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1011806.16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1210355.38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1210355.38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1050574.6</v>
      </c>
      <c r="H67" s="6">
        <v>0</v>
      </c>
      <c r="I67" s="6">
        <v>0</v>
      </c>
      <c r="J67" s="6">
        <v>0</v>
      </c>
      <c r="K67" s="5">
        <f t="shared" si="18"/>
        <v>1050574.6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2247375.97</v>
      </c>
      <c r="I68" s="6">
        <v>0</v>
      </c>
      <c r="J68" s="6">
        <v>0</v>
      </c>
      <c r="K68" s="5">
        <f t="shared" si="18"/>
        <v>2247375.97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602601.67</v>
      </c>
      <c r="J70" s="6">
        <v>0</v>
      </c>
      <c r="K70" s="5">
        <f t="shared" si="18"/>
        <v>602601.67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993271.4</v>
      </c>
      <c r="J71" s="6">
        <v>0</v>
      </c>
      <c r="K71" s="5">
        <f t="shared" si="18"/>
        <v>993271.4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565304.4600000001</v>
      </c>
      <c r="K72" s="5">
        <f t="shared" si="18"/>
        <v>565304.4600000001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2023-06-13T13:11:40Z</dcterms:modified>
  <cp:category/>
  <cp:version/>
  <cp:contentType/>
  <cp:contentStatus/>
</cp:coreProperties>
</file>