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<sst xmlns="http://schemas.openxmlformats.org/spreadsheetml/2006/main" count="82" uniqueCount="81">
  <si>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</si>
  <si>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</si>
  <si>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</si>
  <si>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</si>
  <si>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</si>
  <si>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</si>
  <si>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</si>
  <si>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</si>
  <si>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</si>
  <si>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</si>
  <si>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</si>
  <si>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</si>
  <si>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</si>
  <si>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</si>
  <si>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</si>
  <si>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</si>
  <si>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</si>
  <si>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</si>
  <si>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</si>
  <si>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</si>
  <si>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</si>
  <si>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</si>
  <si>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</si>
  <si>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</si>
  <si>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</si>
  <si>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</si>
  <si>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</si>
  <si>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</si>
  <si>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</si>
  <si>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</si>
  <si>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</si>
  <si>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</si>
  <si>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</si>
  <si>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</si>
  <si>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</si>
  <si>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</si>
  <si>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</si>
  <si>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</si>
  <si>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</si>
  <si>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</si>
  <si>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</si>
  <si>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</si>
  <si>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</si>
  <si>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</si>
  <si>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</si>
  <si>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</si>
  <si>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</si>
  <si>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</si>
  <si>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</si>
  <si>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</si>
  <si>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</si>
  <si>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</si>
  <si>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</si>
  <si>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</si>
  <si>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</si>
  <si>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</si>
  <si>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</si>
  <si>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</si>
  <si>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</si>
  <si>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</si>
  <si>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</si>
  <si>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</si>
  <si>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</si>
  <si>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</si>
  <si>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</si>
  <si>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</si>
  <si>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</si>
  <si>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</si>
  <si>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</si>
  <si>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</si>
  <si>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</si>
  <si>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</si>
  <si>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</si>
  <si>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</si>
  <si>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</si>
  <si>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</si>
  <si>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</si>
  <si>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</si>
  <si>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</si>
  <si>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</si>
  <si>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02/06/23 - VENCIMENTO 12/06/23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</si>
</sst>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332684</v>
      </c>
      <c r="C7" s="46">
        <f aca="true" t="shared" si="0" ref="C7:J7">+C8+C11</f>
        <v>271594</v>
      </c>
      <c r="D7" s="46">
        <f t="shared" si="0"/>
        <v>334472</v>
      </c>
      <c r="E7" s="46">
        <f t="shared" si="0"/>
        <v>182646</v>
      </c>
      <c r="F7" s="46">
        <f t="shared" si="0"/>
        <v>233151</v>
      </c>
      <c r="G7" s="46">
        <f t="shared" si="0"/>
        <v>227286</v>
      </c>
      <c r="H7" s="46">
        <f t="shared" si="0"/>
        <v>261405</v>
      </c>
      <c r="I7" s="46">
        <f t="shared" si="0"/>
        <v>370905</v>
      </c>
      <c r="J7" s="46">
        <f t="shared" si="0"/>
        <v>118945</v>
      </c>
      <c r="K7" s="38">
        <f aca="true" t="shared" si="1" ref="K7:K13">SUM(B7:J7)</f>
        <v>2333088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16585</v>
      </c>
      <c r="C8" s="44">
        <f t="shared" si="2"/>
        <v>16668</v>
      </c>
      <c r="D8" s="44">
        <f t="shared" si="2"/>
        <v>15449</v>
      </c>
      <c r="E8" s="44">
        <f t="shared" si="2"/>
        <v>10704</v>
      </c>
      <c r="F8" s="44">
        <f t="shared" si="2"/>
        <v>12242</v>
      </c>
      <c r="G8" s="44">
        <f t="shared" si="2"/>
        <v>6414</v>
      </c>
      <c r="H8" s="44">
        <f t="shared" si="2"/>
        <v>5493</v>
      </c>
      <c r="I8" s="44">
        <f t="shared" si="2"/>
        <v>17298</v>
      </c>
      <c r="J8" s="44">
        <f t="shared" si="2"/>
        <v>3307</v>
      </c>
      <c r="K8" s="38">
        <f t="shared" si="1"/>
        <v>104160</v>
      </c>
      <c r="L8"/>
      <c r="M8"/>
      <c r="N8"/>
    </row>
    <row r="9" spans="1:14" ht="16.5" customHeight="1">
      <c r="A9" s="22" t="s">
        <v>32</v>
      </c>
      <c r="B9" s="44">
        <v>16515</v>
      </c>
      <c r="C9" s="44">
        <v>16668</v>
      </c>
      <c r="D9" s="44">
        <v>15447</v>
      </c>
      <c r="E9" s="44">
        <v>10538</v>
      </c>
      <c r="F9" s="44">
        <v>12231</v>
      </c>
      <c r="G9" s="44">
        <v>6414</v>
      </c>
      <c r="H9" s="44">
        <v>5493</v>
      </c>
      <c r="I9" s="44">
        <v>17232</v>
      </c>
      <c r="J9" s="44">
        <v>3307</v>
      </c>
      <c r="K9" s="38">
        <f t="shared" si="1"/>
        <v>103845</v>
      </c>
      <c r="L9"/>
      <c r="M9"/>
      <c r="N9"/>
    </row>
    <row r="10" spans="1:14" ht="16.5" customHeight="1">
      <c r="A10" s="22" t="s">
        <v>31</v>
      </c>
      <c r="B10" s="44">
        <v>70</v>
      </c>
      <c r="C10" s="44">
        <v>0</v>
      </c>
      <c r="D10" s="44">
        <v>2</v>
      </c>
      <c r="E10" s="44">
        <v>166</v>
      </c>
      <c r="F10" s="44">
        <v>11</v>
      </c>
      <c r="G10" s="44">
        <v>0</v>
      </c>
      <c r="H10" s="44">
        <v>0</v>
      </c>
      <c r="I10" s="44">
        <v>66</v>
      </c>
      <c r="J10" s="44">
        <v>0</v>
      </c>
      <c r="K10" s="38">
        <f t="shared" si="1"/>
        <v>315</v>
      </c>
      <c r="L10"/>
      <c r="M10"/>
      <c r="N10"/>
    </row>
    <row r="11" spans="1:14" ht="16.5" customHeight="1">
      <c r="A11" s="43" t="s">
        <v>67</v>
      </c>
      <c r="B11" s="42">
        <v>316099</v>
      </c>
      <c r="C11" s="42">
        <v>254926</v>
      </c>
      <c r="D11" s="42">
        <v>319023</v>
      </c>
      <c r="E11" s="42">
        <v>171942</v>
      </c>
      <c r="F11" s="42">
        <v>220909</v>
      </c>
      <c r="G11" s="42">
        <v>220872</v>
      </c>
      <c r="H11" s="42">
        <v>255912</v>
      </c>
      <c r="I11" s="42">
        <v>353607</v>
      </c>
      <c r="J11" s="42">
        <v>115638</v>
      </c>
      <c r="K11" s="38">
        <f t="shared" si="1"/>
        <v>2228928</v>
      </c>
      <c r="L11" s="59"/>
      <c r="M11" s="59"/>
      <c r="N11" s="59"/>
    </row>
    <row r="12" spans="1:14" ht="16.5" customHeight="1">
      <c r="A12" s="22" t="s">
        <v>79</v>
      </c>
      <c r="B12" s="42">
        <v>22709</v>
      </c>
      <c r="C12" s="42">
        <v>19797</v>
      </c>
      <c r="D12" s="42">
        <v>25393</v>
      </c>
      <c r="E12" s="42">
        <v>16157</v>
      </c>
      <c r="F12" s="42">
        <v>13493</v>
      </c>
      <c r="G12" s="42">
        <v>12638</v>
      </c>
      <c r="H12" s="42">
        <v>12458</v>
      </c>
      <c r="I12" s="42">
        <v>18883</v>
      </c>
      <c r="J12" s="42">
        <v>5156</v>
      </c>
      <c r="K12" s="38">
        <f t="shared" si="1"/>
        <v>146684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293390</v>
      </c>
      <c r="C13" s="42">
        <f>+C11-C12</f>
        <v>235129</v>
      </c>
      <c r="D13" s="42">
        <f>+D11-D12</f>
        <v>293630</v>
      </c>
      <c r="E13" s="42">
        <f aca="true" t="shared" si="3" ref="E13:J13">+E11-E12</f>
        <v>155785</v>
      </c>
      <c r="F13" s="42">
        <f t="shared" si="3"/>
        <v>207416</v>
      </c>
      <c r="G13" s="42">
        <f t="shared" si="3"/>
        <v>208234</v>
      </c>
      <c r="H13" s="42">
        <f t="shared" si="3"/>
        <v>243454</v>
      </c>
      <c r="I13" s="42">
        <f t="shared" si="3"/>
        <v>334724</v>
      </c>
      <c r="J13" s="42">
        <f t="shared" si="3"/>
        <v>110482</v>
      </c>
      <c r="K13" s="38">
        <f t="shared" si="1"/>
        <v>2082244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69</v>
      </c>
      <c r="B16" s="41">
        <v>-0.0602</v>
      </c>
      <c r="C16" s="41">
        <v>-0.0662</v>
      </c>
      <c r="D16" s="41">
        <v>-0.0733</v>
      </c>
      <c r="E16" s="41">
        <v>-0.0638</v>
      </c>
      <c r="F16" s="41">
        <v>-0.0675</v>
      </c>
      <c r="G16" s="41">
        <v>-0.0682</v>
      </c>
      <c r="H16" s="41">
        <v>-0.0543</v>
      </c>
      <c r="I16" s="41">
        <v>-0.0548</v>
      </c>
      <c r="J16" s="41">
        <v>-0.062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1.142416197219701</v>
      </c>
      <c r="C18" s="39">
        <v>1.202741884690757</v>
      </c>
      <c r="D18" s="39">
        <v>1.097780654587244</v>
      </c>
      <c r="E18" s="39">
        <v>1.419048333429606</v>
      </c>
      <c r="F18" s="39">
        <v>1.051087741553278</v>
      </c>
      <c r="G18" s="39">
        <v>1.164933781937812</v>
      </c>
      <c r="H18" s="39">
        <v>1.162233295591815</v>
      </c>
      <c r="I18" s="39">
        <v>1.122515091662803</v>
      </c>
      <c r="J18" s="39">
        <v>1.089695407947546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1751322.8</v>
      </c>
      <c r="C20" s="36">
        <f aca="true" t="shared" si="4" ref="C20:J20">SUM(C21:C28)</f>
        <v>1651997.9200000002</v>
      </c>
      <c r="D20" s="36">
        <f t="shared" si="4"/>
        <v>2055010.62</v>
      </c>
      <c r="E20" s="36">
        <f t="shared" si="4"/>
        <v>1268345.3299999998</v>
      </c>
      <c r="F20" s="36">
        <f t="shared" si="4"/>
        <v>1261932.21</v>
      </c>
      <c r="G20" s="36">
        <f t="shared" si="4"/>
        <v>1376583.97</v>
      </c>
      <c r="H20" s="36">
        <f t="shared" si="4"/>
        <v>1262190.47</v>
      </c>
      <c r="I20" s="36">
        <f t="shared" si="4"/>
        <v>1761575</v>
      </c>
      <c r="J20" s="36">
        <f t="shared" si="4"/>
        <v>615246.91</v>
      </c>
      <c r="K20" s="36">
        <f aca="true" t="shared" si="5" ref="K20:K28">SUM(B20:J20)</f>
        <v>13004205.23</v>
      </c>
      <c r="L20"/>
      <c r="M20"/>
      <c r="N20"/>
    </row>
    <row r="21" spans="1:14" ht="16.5" customHeight="1">
      <c r="A21" s="35" t="s">
        <v>28</v>
      </c>
      <c r="B21" s="58">
        <f>ROUND((B15+B16)*B7,2)</f>
        <v>1474089.54</v>
      </c>
      <c r="C21" s="58">
        <f>ROUND((C15+C16)*C7,2)</f>
        <v>1322038.11</v>
      </c>
      <c r="D21" s="58">
        <f aca="true" t="shared" si="6" ref="D21:J21">ROUND((D15+D16)*D7,2)</f>
        <v>1804877.81</v>
      </c>
      <c r="E21" s="58">
        <f t="shared" si="6"/>
        <v>856901.97</v>
      </c>
      <c r="F21" s="58">
        <f t="shared" si="6"/>
        <v>1157571.4</v>
      </c>
      <c r="G21" s="58">
        <f t="shared" si="6"/>
        <v>1139884.75</v>
      </c>
      <c r="H21" s="58">
        <f t="shared" si="6"/>
        <v>1043842.45</v>
      </c>
      <c r="I21" s="58">
        <f t="shared" si="6"/>
        <v>1496119.5</v>
      </c>
      <c r="J21" s="58">
        <f t="shared" si="6"/>
        <v>542888.77</v>
      </c>
      <c r="K21" s="30">
        <f t="shared" si="5"/>
        <v>10838214.299999999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209934.23</v>
      </c>
      <c r="C22" s="30">
        <f t="shared" si="7"/>
        <v>268032.5</v>
      </c>
      <c r="D22" s="30">
        <f t="shared" si="7"/>
        <v>176482.13</v>
      </c>
      <c r="E22" s="30">
        <f t="shared" si="7"/>
        <v>359083.34</v>
      </c>
      <c r="F22" s="30">
        <f t="shared" si="7"/>
        <v>59137.71</v>
      </c>
      <c r="G22" s="30">
        <f t="shared" si="7"/>
        <v>188005.5</v>
      </c>
      <c r="H22" s="30">
        <f t="shared" si="7"/>
        <v>169346</v>
      </c>
      <c r="I22" s="30">
        <f t="shared" si="7"/>
        <v>183297.22</v>
      </c>
      <c r="J22" s="30">
        <f t="shared" si="7"/>
        <v>48694.63</v>
      </c>
      <c r="K22" s="30">
        <f t="shared" si="5"/>
        <v>1662013.2599999998</v>
      </c>
      <c r="L22"/>
      <c r="M22"/>
      <c r="N22"/>
    </row>
    <row r="23" spans="1:14" ht="16.5" customHeight="1">
      <c r="A23" s="18" t="s">
        <v>26</v>
      </c>
      <c r="B23" s="30">
        <v>62908.27</v>
      </c>
      <c r="C23" s="30">
        <v>55940.74</v>
      </c>
      <c r="D23" s="30">
        <v>65339.83</v>
      </c>
      <c r="E23" s="30">
        <v>47021.53</v>
      </c>
      <c r="F23" s="30">
        <v>41624.18</v>
      </c>
      <c r="G23" s="30">
        <v>44917.31</v>
      </c>
      <c r="H23" s="30">
        <v>43525.72</v>
      </c>
      <c r="I23" s="30">
        <v>75923.59</v>
      </c>
      <c r="J23" s="30">
        <v>20956.14</v>
      </c>
      <c r="K23" s="30">
        <f t="shared" si="5"/>
        <v>458157.30999999994</v>
      </c>
      <c r="L23"/>
      <c r="M23"/>
      <c r="N23"/>
    </row>
    <row r="24" spans="1:14" ht="16.5" customHeight="1">
      <c r="A24" s="18" t="s">
        <v>25</v>
      </c>
      <c r="B24" s="30">
        <v>1787.07</v>
      </c>
      <c r="C24" s="34">
        <v>3574.14</v>
      </c>
      <c r="D24" s="34">
        <v>5361.21</v>
      </c>
      <c r="E24" s="30">
        <v>3574.14</v>
      </c>
      <c r="F24" s="30">
        <v>1787.07</v>
      </c>
      <c r="G24" s="34">
        <v>1787.07</v>
      </c>
      <c r="H24" s="34">
        <v>3574.14</v>
      </c>
      <c r="I24" s="34">
        <v>3574.14</v>
      </c>
      <c r="J24" s="34">
        <v>1787.07</v>
      </c>
      <c r="K24" s="30">
        <f t="shared" si="5"/>
        <v>26806.05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1364.87</v>
      </c>
      <c r="C26" s="30">
        <v>1286.8</v>
      </c>
      <c r="D26" s="30">
        <v>1601.77</v>
      </c>
      <c r="E26" s="30">
        <v>987.98</v>
      </c>
      <c r="F26" s="30">
        <v>982.6</v>
      </c>
      <c r="G26" s="30">
        <v>1074.13</v>
      </c>
      <c r="H26" s="30">
        <v>982.6</v>
      </c>
      <c r="I26" s="30">
        <v>1372.95</v>
      </c>
      <c r="J26" s="30">
        <v>479.19</v>
      </c>
      <c r="K26" s="30">
        <f t="shared" si="5"/>
        <v>10132.890000000001</v>
      </c>
      <c r="L26" s="59"/>
      <c r="M26" s="59"/>
      <c r="N26" s="59"/>
    </row>
    <row r="27" spans="1:14" ht="16.5" customHeight="1">
      <c r="A27" s="18" t="s">
        <v>77</v>
      </c>
      <c r="B27" s="30">
        <v>351.42</v>
      </c>
      <c r="C27" s="30">
        <v>299.87</v>
      </c>
      <c r="D27" s="30">
        <v>354.57</v>
      </c>
      <c r="E27" s="30">
        <v>206.2</v>
      </c>
      <c r="F27" s="30">
        <v>233.86</v>
      </c>
      <c r="G27" s="30">
        <v>238.26</v>
      </c>
      <c r="H27" s="30">
        <v>235.75</v>
      </c>
      <c r="I27" s="30">
        <v>304.27</v>
      </c>
      <c r="J27" s="30">
        <v>116.93</v>
      </c>
      <c r="K27" s="30">
        <f t="shared" si="5"/>
        <v>2341.1299999999997</v>
      </c>
      <c r="L27" s="59"/>
      <c r="M27" s="59"/>
      <c r="N27" s="59"/>
    </row>
    <row r="28" spans="1:14" ht="16.5" customHeight="1">
      <c r="A28" s="18" t="s">
        <v>78</v>
      </c>
      <c r="B28" s="30">
        <v>887.4</v>
      </c>
      <c r="C28" s="30">
        <v>825.76</v>
      </c>
      <c r="D28" s="30">
        <v>993.3</v>
      </c>
      <c r="E28" s="30">
        <v>570.17</v>
      </c>
      <c r="F28" s="30">
        <v>595.39</v>
      </c>
      <c r="G28" s="30">
        <v>676.95</v>
      </c>
      <c r="H28" s="30">
        <v>683.81</v>
      </c>
      <c r="I28" s="30">
        <v>983.33</v>
      </c>
      <c r="J28" s="30">
        <v>324.18</v>
      </c>
      <c r="K28" s="30">
        <f t="shared" si="5"/>
        <v>6540.290000000001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-77848.58</v>
      </c>
      <c r="C31" s="30">
        <f t="shared" si="8"/>
        <v>-73933.2</v>
      </c>
      <c r="D31" s="30">
        <f t="shared" si="8"/>
        <v>353032.0599999999</v>
      </c>
      <c r="E31" s="30">
        <f t="shared" si="8"/>
        <v>-46367.2</v>
      </c>
      <c r="F31" s="30">
        <f t="shared" si="8"/>
        <v>-58772.65</v>
      </c>
      <c r="G31" s="30">
        <f t="shared" si="8"/>
        <v>-53022.97</v>
      </c>
      <c r="H31" s="30">
        <f t="shared" si="8"/>
        <v>340809.36000000004</v>
      </c>
      <c r="I31" s="30">
        <f t="shared" si="8"/>
        <v>-85134.46</v>
      </c>
      <c r="J31" s="30">
        <f t="shared" si="8"/>
        <v>-21246.39</v>
      </c>
      <c r="K31" s="30">
        <f aca="true" t="shared" si="9" ref="K31:K39">SUM(B31:J31)</f>
        <v>277515.9699999999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-72666</v>
      </c>
      <c r="C32" s="30">
        <f t="shared" si="10"/>
        <v>-73339.2</v>
      </c>
      <c r="D32" s="30">
        <f t="shared" si="10"/>
        <v>-67966.8</v>
      </c>
      <c r="E32" s="30">
        <f t="shared" si="10"/>
        <v>-46367.2</v>
      </c>
      <c r="F32" s="30">
        <f t="shared" si="10"/>
        <v>-53816.4</v>
      </c>
      <c r="G32" s="30">
        <f t="shared" si="10"/>
        <v>-28221.6</v>
      </c>
      <c r="H32" s="30">
        <f t="shared" si="10"/>
        <v>-24169.2</v>
      </c>
      <c r="I32" s="30">
        <f t="shared" si="10"/>
        <v>-75820.8</v>
      </c>
      <c r="J32" s="30">
        <f t="shared" si="10"/>
        <v>-14550.8</v>
      </c>
      <c r="K32" s="30">
        <f t="shared" si="9"/>
        <v>-456918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-72666</v>
      </c>
      <c r="C33" s="30">
        <f t="shared" si="11"/>
        <v>-73339.2</v>
      </c>
      <c r="D33" s="30">
        <f t="shared" si="11"/>
        <v>-67966.8</v>
      </c>
      <c r="E33" s="30">
        <f t="shared" si="11"/>
        <v>-46367.2</v>
      </c>
      <c r="F33" s="30">
        <f t="shared" si="11"/>
        <v>-53816.4</v>
      </c>
      <c r="G33" s="30">
        <f t="shared" si="11"/>
        <v>-28221.6</v>
      </c>
      <c r="H33" s="30">
        <f t="shared" si="11"/>
        <v>-24169.2</v>
      </c>
      <c r="I33" s="30">
        <f t="shared" si="11"/>
        <v>-75820.8</v>
      </c>
      <c r="J33" s="30">
        <f t="shared" si="11"/>
        <v>-14550.8</v>
      </c>
      <c r="K33" s="30">
        <f t="shared" si="9"/>
        <v>-456918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-5182.58</v>
      </c>
      <c r="C37" s="27">
        <f t="shared" si="12"/>
        <v>-594</v>
      </c>
      <c r="D37" s="27">
        <f t="shared" si="12"/>
        <v>420998.85999999987</v>
      </c>
      <c r="E37" s="27">
        <f t="shared" si="12"/>
        <v>0</v>
      </c>
      <c r="F37" s="27">
        <f t="shared" si="12"/>
        <v>-4956.25</v>
      </c>
      <c r="G37" s="27">
        <f t="shared" si="12"/>
        <v>-24801.37</v>
      </c>
      <c r="H37" s="27">
        <f t="shared" si="12"/>
        <v>364978.56000000006</v>
      </c>
      <c r="I37" s="27">
        <f t="shared" si="12"/>
        <v>-9313.66</v>
      </c>
      <c r="J37" s="27">
        <f t="shared" si="12"/>
        <v>-6695.59</v>
      </c>
      <c r="K37" s="30">
        <f t="shared" si="9"/>
        <v>734433.97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-23128.53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-6695.59</v>
      </c>
      <c r="K38" s="30">
        <f t="shared" si="9"/>
        <v>-29824.12</v>
      </c>
      <c r="L38"/>
      <c r="M38"/>
      <c r="N38"/>
    </row>
    <row r="39" spans="1:14" ht="16.5" customHeight="1">
      <c r="A39" s="25" t="s">
        <v>16</v>
      </c>
      <c r="B39" s="27">
        <v>-5182.58</v>
      </c>
      <c r="C39" s="27">
        <v>-594</v>
      </c>
      <c r="D39" s="27">
        <v>-41872.61</v>
      </c>
      <c r="E39" s="27">
        <v>0</v>
      </c>
      <c r="F39" s="27">
        <v>-4956.25</v>
      </c>
      <c r="G39" s="27">
        <v>-24801.37</v>
      </c>
      <c r="H39" s="27">
        <v>-13021.44</v>
      </c>
      <c r="I39" s="27">
        <v>-9313.66</v>
      </c>
      <c r="J39" s="27">
        <v>0</v>
      </c>
      <c r="K39" s="30">
        <f t="shared" si="9"/>
        <v>-99741.91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2187000</v>
      </c>
      <c r="E45" s="17">
        <v>0</v>
      </c>
      <c r="F45" s="17">
        <v>0</v>
      </c>
      <c r="G45" s="17">
        <v>0</v>
      </c>
      <c r="H45" s="17">
        <v>1476000</v>
      </c>
      <c r="I45" s="17">
        <v>0</v>
      </c>
      <c r="J45" s="17">
        <v>0</v>
      </c>
      <c r="K45" s="30">
        <f aca="true" t="shared" si="13" ref="K45:K52">SUM(B45:J45)</f>
        <v>3663000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-1701000</v>
      </c>
      <c r="E46" s="17">
        <v>0</v>
      </c>
      <c r="F46" s="17">
        <v>0</v>
      </c>
      <c r="G46" s="17">
        <v>0</v>
      </c>
      <c r="H46" s="17">
        <v>-1098000</v>
      </c>
      <c r="I46" s="17">
        <v>0</v>
      </c>
      <c r="J46" s="17">
        <v>0</v>
      </c>
      <c r="K46" s="30">
        <f t="shared" si="13"/>
        <v>-2799000</v>
      </c>
      <c r="L46" s="24"/>
      <c r="M46"/>
      <c r="N46"/>
    </row>
    <row r="47" spans="1:14" s="23" customFormat="1" ht="16.5" customHeight="1">
      <c r="A47" s="25" t="s">
        <v>10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30">
        <f t="shared" si="13"/>
        <v>0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1673474.22</v>
      </c>
      <c r="C54" s="27">
        <f t="shared" si="15"/>
        <v>1578064.7200000002</v>
      </c>
      <c r="D54" s="27">
        <f t="shared" si="15"/>
        <v>2408042.68</v>
      </c>
      <c r="E54" s="27">
        <f t="shared" si="15"/>
        <v>1221978.13</v>
      </c>
      <c r="F54" s="27">
        <f t="shared" si="15"/>
        <v>1203159.56</v>
      </c>
      <c r="G54" s="27">
        <f t="shared" si="15"/>
        <v>1323561</v>
      </c>
      <c r="H54" s="27">
        <f t="shared" si="15"/>
        <v>1602999.83</v>
      </c>
      <c r="I54" s="27">
        <f t="shared" si="15"/>
        <v>1676440.54</v>
      </c>
      <c r="J54" s="27">
        <f t="shared" si="15"/>
        <v>594000.52</v>
      </c>
      <c r="K54" s="20">
        <f>SUM(B54:J54)</f>
        <v>13281721.2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1673474.21</v>
      </c>
      <c r="C60" s="10">
        <f t="shared" si="17"/>
        <v>1578064.731730844</v>
      </c>
      <c r="D60" s="10">
        <f t="shared" si="17"/>
        <v>2408042.6713267663</v>
      </c>
      <c r="E60" s="10">
        <f t="shared" si="17"/>
        <v>1221978.1472160867</v>
      </c>
      <c r="F60" s="10">
        <f t="shared" si="17"/>
        <v>1203159.5614895206</v>
      </c>
      <c r="G60" s="10">
        <f t="shared" si="17"/>
        <v>1323560.9948074897</v>
      </c>
      <c r="H60" s="10">
        <f t="shared" si="17"/>
        <v>1602999.8270902769</v>
      </c>
      <c r="I60" s="10">
        <f>SUM(I61:I73)</f>
        <v>1676440.54</v>
      </c>
      <c r="J60" s="10">
        <f t="shared" si="17"/>
        <v>594000.5165276247</v>
      </c>
      <c r="K60" s="5">
        <f>SUM(K61:K73)</f>
        <v>13281721.200188609</v>
      </c>
      <c r="L60" s="9"/>
    </row>
    <row r="61" spans="1:12" ht="16.5" customHeight="1">
      <c r="A61" s="7" t="s">
        <v>56</v>
      </c>
      <c r="B61" s="8">
        <v>1462616.46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1462616.46</v>
      </c>
      <c r="L61"/>
    </row>
    <row r="62" spans="1:12" ht="16.5" customHeight="1">
      <c r="A62" s="7" t="s">
        <v>57</v>
      </c>
      <c r="B62" s="8">
        <v>210857.75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210857.75</v>
      </c>
      <c r="L62"/>
    </row>
    <row r="63" spans="1:12" ht="16.5" customHeight="1">
      <c r="A63" s="7" t="s">
        <v>4</v>
      </c>
      <c r="B63" s="6">
        <v>0</v>
      </c>
      <c r="C63" s="8">
        <v>1578064.731730844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1578064.731730844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2408042.6713267663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2408042.6713267663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1221978.1472160867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1221978.1472160867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1203159.5614895206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1203159.5614895206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1323560.9948074897</v>
      </c>
      <c r="H67" s="6">
        <v>0</v>
      </c>
      <c r="I67" s="6">
        <v>0</v>
      </c>
      <c r="J67" s="6">
        <v>0</v>
      </c>
      <c r="K67" s="5">
        <f t="shared" si="18"/>
        <v>1323560.9948074897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1602999.8270902769</v>
      </c>
      <c r="I68" s="6">
        <v>0</v>
      </c>
      <c r="J68" s="6">
        <v>0</v>
      </c>
      <c r="K68" s="5">
        <f t="shared" si="18"/>
        <v>1602999.8270902769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606703.83</v>
      </c>
      <c r="J70" s="6">
        <v>0</v>
      </c>
      <c r="K70" s="5">
        <f t="shared" si="18"/>
        <v>606703.83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1069736.71</v>
      </c>
      <c r="J71" s="6">
        <v>0</v>
      </c>
      <c r="K71" s="5">
        <f t="shared" si="18"/>
        <v>1069736.71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594000.5165276247</v>
      </c>
      <c r="K72" s="5">
        <f t="shared" si="18"/>
        <v>594000.5165276247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2023-06-07T20:39:53Z</dcterms:modified>
  <cp:category/>
  <cp:version/>
  <cp:contentType/>
  <cp:contentStatus/>
</cp:coreProperties>
</file>