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<sst xmlns="http://schemas.openxmlformats.org/spreadsheetml/2006/main" count="82" uniqueCount="81">
  <si>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</si>
  <si>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</si>
  <si>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</si>
  <si>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</si>
  <si>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</si>
  <si>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</si>
  <si>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</si>
  <si>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</si>
  <si>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</si>
  <si>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</si>
  <si>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</si>
  <si>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</si>
  <si>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</si>
  <si>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</si>
  <si>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</si>
  <si>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</si>
  <si>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</si>
  <si>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</si>
  <si>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</si>
  <si>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</si>
  <si>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</si>
  <si>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</si>
  <si>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</si>
  <si>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</si>
  <si>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</si>
  <si>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</si>
  <si>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</si>
  <si>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</si>
  <si>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</si>
  <si>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</si>
  <si>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</si>
  <si>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</si>
  <si>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</si>
  <si>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</si>
  <si>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</si>
  <si>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</si>
  <si>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</si>
  <si>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</si>
  <si>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</si>
  <si>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</si>
  <si>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</si>
  <si>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</si>
  <si>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</si>
  <si>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</si>
  <si>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</si>
  <si>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</si>
  <si>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</si>
  <si>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</si>
  <si>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</si>
  <si>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</si>
  <si>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</si>
  <si>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</si>
  <si>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</si>
  <si>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</si>
  <si>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</si>
  <si>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</si>
  <si>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</si>
  <si>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</si>
  <si>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</si>
  <si>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</si>
  <si>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</si>
  <si>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</si>
  <si>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</si>
  <si>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</si>
  <si>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</si>
  <si>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</si>
  <si>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</si>
  <si>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</si>
  <si>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</si>
  <si>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</si>
  <si>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</si>
  <si>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</si>
  <si>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</si>
  <si>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</si>
  <si>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</si>
  <si>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</si>
  <si>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</si>
  <si>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</si>
  <si>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</si>
  <si>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</si>
  <si>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01/06/23 - VENCIMENTO 09/06/23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</si>
</sst>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339122</v>
      </c>
      <c r="C7" s="46">
        <f aca="true" t="shared" si="0" ref="C7:J7">+C8+C11</f>
        <v>278707</v>
      </c>
      <c r="D7" s="46">
        <f t="shared" si="0"/>
        <v>337322</v>
      </c>
      <c r="E7" s="46">
        <f t="shared" si="0"/>
        <v>188117</v>
      </c>
      <c r="F7" s="46">
        <f t="shared" si="0"/>
        <v>237011</v>
      </c>
      <c r="G7" s="46">
        <f t="shared" si="0"/>
        <v>227861</v>
      </c>
      <c r="H7" s="46">
        <f t="shared" si="0"/>
        <v>265055</v>
      </c>
      <c r="I7" s="46">
        <f t="shared" si="0"/>
        <v>381479</v>
      </c>
      <c r="J7" s="46">
        <f t="shared" si="0"/>
        <v>122717</v>
      </c>
      <c r="K7" s="38">
        <f aca="true" t="shared" si="1" ref="K7:K13">SUM(B7:J7)</f>
        <v>2377391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17087</v>
      </c>
      <c r="C8" s="44">
        <f t="shared" si="2"/>
        <v>17069</v>
      </c>
      <c r="D8" s="44">
        <f t="shared" si="2"/>
        <v>15340</v>
      </c>
      <c r="E8" s="44">
        <f t="shared" si="2"/>
        <v>11118</v>
      </c>
      <c r="F8" s="44">
        <f t="shared" si="2"/>
        <v>12327</v>
      </c>
      <c r="G8" s="44">
        <f t="shared" si="2"/>
        <v>6128</v>
      </c>
      <c r="H8" s="44">
        <f t="shared" si="2"/>
        <v>5371</v>
      </c>
      <c r="I8" s="44">
        <f t="shared" si="2"/>
        <v>17785</v>
      </c>
      <c r="J8" s="44">
        <f t="shared" si="2"/>
        <v>3552</v>
      </c>
      <c r="K8" s="38">
        <f t="shared" si="1"/>
        <v>105777</v>
      </c>
      <c r="L8"/>
      <c r="M8"/>
      <c r="N8"/>
    </row>
    <row r="9" spans="1:14" ht="16.5" customHeight="1">
      <c r="A9" s="22" t="s">
        <v>32</v>
      </c>
      <c r="B9" s="44">
        <v>17022</v>
      </c>
      <c r="C9" s="44">
        <v>17069</v>
      </c>
      <c r="D9" s="44">
        <v>15337</v>
      </c>
      <c r="E9" s="44">
        <v>10937</v>
      </c>
      <c r="F9" s="44">
        <v>12324</v>
      </c>
      <c r="G9" s="44">
        <v>6127</v>
      </c>
      <c r="H9" s="44">
        <v>5371</v>
      </c>
      <c r="I9" s="44">
        <v>17733</v>
      </c>
      <c r="J9" s="44">
        <v>3552</v>
      </c>
      <c r="K9" s="38">
        <f t="shared" si="1"/>
        <v>105472</v>
      </c>
      <c r="L9"/>
      <c r="M9"/>
      <c r="N9"/>
    </row>
    <row r="10" spans="1:14" ht="16.5" customHeight="1">
      <c r="A10" s="22" t="s">
        <v>31</v>
      </c>
      <c r="B10" s="44">
        <v>65</v>
      </c>
      <c r="C10" s="44">
        <v>0</v>
      </c>
      <c r="D10" s="44">
        <v>3</v>
      </c>
      <c r="E10" s="44">
        <v>181</v>
      </c>
      <c r="F10" s="44">
        <v>3</v>
      </c>
      <c r="G10" s="44">
        <v>1</v>
      </c>
      <c r="H10" s="44">
        <v>0</v>
      </c>
      <c r="I10" s="44">
        <v>52</v>
      </c>
      <c r="J10" s="44">
        <v>0</v>
      </c>
      <c r="K10" s="38">
        <f t="shared" si="1"/>
        <v>305</v>
      </c>
      <c r="L10"/>
      <c r="M10"/>
      <c r="N10"/>
    </row>
    <row r="11" spans="1:14" ht="16.5" customHeight="1">
      <c r="A11" s="43" t="s">
        <v>67</v>
      </c>
      <c r="B11" s="42">
        <v>322035</v>
      </c>
      <c r="C11" s="42">
        <v>261638</v>
      </c>
      <c r="D11" s="42">
        <v>321982</v>
      </c>
      <c r="E11" s="42">
        <v>176999</v>
      </c>
      <c r="F11" s="42">
        <v>224684</v>
      </c>
      <c r="G11" s="42">
        <v>221733</v>
      </c>
      <c r="H11" s="42">
        <v>259684</v>
      </c>
      <c r="I11" s="42">
        <v>363694</v>
      </c>
      <c r="J11" s="42">
        <v>119165</v>
      </c>
      <c r="K11" s="38">
        <f t="shared" si="1"/>
        <v>2271614</v>
      </c>
      <c r="L11" s="59"/>
      <c r="M11" s="59"/>
      <c r="N11" s="59"/>
    </row>
    <row r="12" spans="1:14" ht="16.5" customHeight="1">
      <c r="A12" s="22" t="s">
        <v>79</v>
      </c>
      <c r="B12" s="42">
        <v>21853</v>
      </c>
      <c r="C12" s="42">
        <v>19301</v>
      </c>
      <c r="D12" s="42">
        <v>23966</v>
      </c>
      <c r="E12" s="42">
        <v>16124</v>
      </c>
      <c r="F12" s="42">
        <v>13109</v>
      </c>
      <c r="G12" s="42">
        <v>12071</v>
      </c>
      <c r="H12" s="42">
        <v>12511</v>
      </c>
      <c r="I12" s="42">
        <v>18736</v>
      </c>
      <c r="J12" s="42">
        <v>5007</v>
      </c>
      <c r="K12" s="38">
        <f t="shared" si="1"/>
        <v>142678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300182</v>
      </c>
      <c r="C13" s="42">
        <f>+C11-C12</f>
        <v>242337</v>
      </c>
      <c r="D13" s="42">
        <f>+D11-D12</f>
        <v>298016</v>
      </c>
      <c r="E13" s="42">
        <f aca="true" t="shared" si="3" ref="E13:J13">+E11-E12</f>
        <v>160875</v>
      </c>
      <c r="F13" s="42">
        <f t="shared" si="3"/>
        <v>211575</v>
      </c>
      <c r="G13" s="42">
        <f t="shared" si="3"/>
        <v>209662</v>
      </c>
      <c r="H13" s="42">
        <f t="shared" si="3"/>
        <v>247173</v>
      </c>
      <c r="I13" s="42">
        <f t="shared" si="3"/>
        <v>344958</v>
      </c>
      <c r="J13" s="42">
        <f t="shared" si="3"/>
        <v>114158</v>
      </c>
      <c r="K13" s="38">
        <f t="shared" si="1"/>
        <v>2128936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1.127835933678958</v>
      </c>
      <c r="C18" s="39">
        <v>1.18168143236383</v>
      </c>
      <c r="D18" s="39">
        <v>1.093121525434472</v>
      </c>
      <c r="E18" s="39">
        <v>1.390862207824213</v>
      </c>
      <c r="F18" s="39">
        <v>1.040664662518806</v>
      </c>
      <c r="G18" s="39">
        <v>1.165847929164265</v>
      </c>
      <c r="H18" s="39">
        <v>1.149788643337494</v>
      </c>
      <c r="I18" s="39">
        <v>1.097271949192945</v>
      </c>
      <c r="J18" s="39">
        <v>1.061724480668021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1760799.34</v>
      </c>
      <c r="C20" s="36">
        <f aca="true" t="shared" si="4" ref="C20:J20">SUM(C21:C28)</f>
        <v>1664935.1800000002</v>
      </c>
      <c r="D20" s="36">
        <f t="shared" si="4"/>
        <v>2063878.8599999999</v>
      </c>
      <c r="E20" s="36">
        <f t="shared" si="4"/>
        <v>1279192.92</v>
      </c>
      <c r="F20" s="36">
        <f t="shared" si="4"/>
        <v>1269648.1300000001</v>
      </c>
      <c r="G20" s="36">
        <f t="shared" si="4"/>
        <v>1381808.3699999999</v>
      </c>
      <c r="H20" s="36">
        <f t="shared" si="4"/>
        <v>1266680.66</v>
      </c>
      <c r="I20" s="36">
        <f t="shared" si="4"/>
        <v>1770373.47</v>
      </c>
      <c r="J20" s="36">
        <f t="shared" si="4"/>
        <v>618811.7700000001</v>
      </c>
      <c r="K20" s="36">
        <f aca="true" t="shared" si="5" ref="K20:K28">SUM(B20:J20)</f>
        <v>13076128.700000001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1502615.67</v>
      </c>
      <c r="C21" s="58">
        <f>ROUND((C15+C16)*C7,2)</f>
        <v>1356662.06</v>
      </c>
      <c r="D21" s="58">
        <f aca="true" t="shared" si="6" ref="D21:J21">ROUND((D15+D16)*D7,2)</f>
        <v>1820256.98</v>
      </c>
      <c r="E21" s="58">
        <f t="shared" si="6"/>
        <v>882569.72</v>
      </c>
      <c r="F21" s="58">
        <f t="shared" si="6"/>
        <v>1176735.91</v>
      </c>
      <c r="G21" s="58">
        <f t="shared" si="6"/>
        <v>1142768.49</v>
      </c>
      <c r="H21" s="58">
        <f t="shared" si="6"/>
        <v>1058417.63</v>
      </c>
      <c r="I21" s="58">
        <f t="shared" si="6"/>
        <v>1538771.84</v>
      </c>
      <c r="J21" s="58">
        <f t="shared" si="6"/>
        <v>560104.93</v>
      </c>
      <c r="K21" s="30">
        <f t="shared" si="5"/>
        <v>11038903.23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192088.28</v>
      </c>
      <c r="C22" s="30">
        <f t="shared" si="7"/>
        <v>246480.31</v>
      </c>
      <c r="D22" s="30">
        <f t="shared" si="7"/>
        <v>169505.11</v>
      </c>
      <c r="E22" s="30">
        <f t="shared" si="7"/>
        <v>344963.15</v>
      </c>
      <c r="F22" s="30">
        <f t="shared" si="7"/>
        <v>47851.57</v>
      </c>
      <c r="G22" s="30">
        <f t="shared" si="7"/>
        <v>189525.79</v>
      </c>
      <c r="H22" s="30">
        <f t="shared" si="7"/>
        <v>158538.94</v>
      </c>
      <c r="I22" s="30">
        <f t="shared" si="7"/>
        <v>149679.34</v>
      </c>
      <c r="J22" s="30">
        <f t="shared" si="7"/>
        <v>34572.19</v>
      </c>
      <c r="K22" s="30">
        <f t="shared" si="5"/>
        <v>1533204.68</v>
      </c>
      <c r="L22"/>
      <c r="M22"/>
      <c r="N22"/>
    </row>
    <row r="23" spans="1:14" ht="16.5" customHeight="1">
      <c r="A23" s="18" t="s">
        <v>26</v>
      </c>
      <c r="B23" s="30">
        <v>61701.27</v>
      </c>
      <c r="C23" s="30">
        <v>55800.86</v>
      </c>
      <c r="D23" s="30">
        <v>65805.92</v>
      </c>
      <c r="E23" s="30">
        <v>46316.17</v>
      </c>
      <c r="F23" s="30">
        <v>41459.04</v>
      </c>
      <c r="G23" s="30">
        <v>45737.68</v>
      </c>
      <c r="H23" s="30">
        <v>44247.79</v>
      </c>
      <c r="I23" s="30">
        <v>75684.91</v>
      </c>
      <c r="J23" s="30">
        <v>21424.59</v>
      </c>
      <c r="K23" s="30">
        <f t="shared" si="5"/>
        <v>458178.2299999999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1367.56</v>
      </c>
      <c r="C26" s="30">
        <v>1292.18</v>
      </c>
      <c r="D26" s="30">
        <v>1601.77</v>
      </c>
      <c r="E26" s="30">
        <v>993.37</v>
      </c>
      <c r="F26" s="30">
        <v>985.29</v>
      </c>
      <c r="G26" s="30">
        <v>1074.13</v>
      </c>
      <c r="H26" s="30">
        <v>982.6</v>
      </c>
      <c r="I26" s="30">
        <v>1375.64</v>
      </c>
      <c r="J26" s="30">
        <v>481.88</v>
      </c>
      <c r="K26" s="30">
        <f t="shared" si="5"/>
        <v>10154.419999999998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888.07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6540.960000000001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-124338.1</v>
      </c>
      <c r="C31" s="30">
        <f t="shared" si="8"/>
        <v>-81683.6</v>
      </c>
      <c r="D31" s="30">
        <f t="shared" si="8"/>
        <v>-109809.00000000003</v>
      </c>
      <c r="E31" s="30">
        <f t="shared" si="8"/>
        <v>-109458.29000000001</v>
      </c>
      <c r="F31" s="30">
        <f t="shared" si="8"/>
        <v>-54225.6</v>
      </c>
      <c r="G31" s="30">
        <f t="shared" si="8"/>
        <v>-103455.2</v>
      </c>
      <c r="H31" s="30">
        <f t="shared" si="8"/>
        <v>-40929.11</v>
      </c>
      <c r="I31" s="30">
        <f t="shared" si="8"/>
        <v>-105017.76999999999</v>
      </c>
      <c r="J31" s="30">
        <f t="shared" si="8"/>
        <v>-30651.7</v>
      </c>
      <c r="K31" s="30">
        <f aca="true" t="shared" si="9" ref="K31:K39">SUM(B31:J31)</f>
        <v>-759568.37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-124338.1</v>
      </c>
      <c r="C32" s="30">
        <f t="shared" si="10"/>
        <v>-81683.6</v>
      </c>
      <c r="D32" s="30">
        <f t="shared" si="10"/>
        <v>-86680.47</v>
      </c>
      <c r="E32" s="30">
        <f t="shared" si="10"/>
        <v>-109458.29000000001</v>
      </c>
      <c r="F32" s="30">
        <f t="shared" si="10"/>
        <v>-54225.6</v>
      </c>
      <c r="G32" s="30">
        <f t="shared" si="10"/>
        <v>-103455.2</v>
      </c>
      <c r="H32" s="30">
        <f t="shared" si="10"/>
        <v>-40929.11</v>
      </c>
      <c r="I32" s="30">
        <f t="shared" si="10"/>
        <v>-105017.76999999999</v>
      </c>
      <c r="J32" s="30">
        <f t="shared" si="10"/>
        <v>-23956.11</v>
      </c>
      <c r="K32" s="30">
        <f t="shared" si="9"/>
        <v>-729744.25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-74896.8</v>
      </c>
      <c r="C33" s="30">
        <f t="shared" si="11"/>
        <v>-75103.6</v>
      </c>
      <c r="D33" s="30">
        <f t="shared" si="11"/>
        <v>-67482.8</v>
      </c>
      <c r="E33" s="30">
        <f t="shared" si="11"/>
        <v>-48122.8</v>
      </c>
      <c r="F33" s="30">
        <f t="shared" si="11"/>
        <v>-54225.6</v>
      </c>
      <c r="G33" s="30">
        <f t="shared" si="11"/>
        <v>-26958.8</v>
      </c>
      <c r="H33" s="30">
        <f t="shared" si="11"/>
        <v>-23632.4</v>
      </c>
      <c r="I33" s="30">
        <f t="shared" si="11"/>
        <v>-78025.2</v>
      </c>
      <c r="J33" s="30">
        <f t="shared" si="11"/>
        <v>-15628.8</v>
      </c>
      <c r="K33" s="30">
        <f t="shared" si="9"/>
        <v>-464076.8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-49441.3</v>
      </c>
      <c r="C36" s="30">
        <v>-6580</v>
      </c>
      <c r="D36" s="30">
        <v>-19197.67</v>
      </c>
      <c r="E36" s="30">
        <v>-61335.49</v>
      </c>
      <c r="F36" s="26">
        <v>0</v>
      </c>
      <c r="G36" s="30">
        <v>-76496.4</v>
      </c>
      <c r="H36" s="30">
        <v>-17296.71</v>
      </c>
      <c r="I36" s="30">
        <v>-26992.57</v>
      </c>
      <c r="J36" s="30">
        <v>-8327.31</v>
      </c>
      <c r="K36" s="30">
        <f t="shared" si="9"/>
        <v>-265667.45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1636461.24</v>
      </c>
      <c r="C54" s="27">
        <f t="shared" si="15"/>
        <v>1583251.58</v>
      </c>
      <c r="D54" s="27">
        <f t="shared" si="15"/>
        <v>1954069.8599999999</v>
      </c>
      <c r="E54" s="27">
        <f t="shared" si="15"/>
        <v>1169734.63</v>
      </c>
      <c r="F54" s="27">
        <f t="shared" si="15"/>
        <v>1215422.53</v>
      </c>
      <c r="G54" s="27">
        <f t="shared" si="15"/>
        <v>1278353.17</v>
      </c>
      <c r="H54" s="27">
        <f t="shared" si="15"/>
        <v>1225751.5499999998</v>
      </c>
      <c r="I54" s="27">
        <f t="shared" si="15"/>
        <v>1665355.7</v>
      </c>
      <c r="J54" s="27">
        <f t="shared" si="15"/>
        <v>588160.0700000002</v>
      </c>
      <c r="K54" s="20">
        <f>SUM(B54:J54)</f>
        <v>12316560.329999998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1636461.2400000002</v>
      </c>
      <c r="C60" s="10">
        <f t="shared" si="17"/>
        <v>1583251.583123191</v>
      </c>
      <c r="D60" s="10">
        <f t="shared" si="17"/>
        <v>1954069.8614981798</v>
      </c>
      <c r="E60" s="10">
        <f t="shared" si="17"/>
        <v>1169734.6327939336</v>
      </c>
      <c r="F60" s="10">
        <f t="shared" si="17"/>
        <v>1215422.542068621</v>
      </c>
      <c r="G60" s="10">
        <f t="shared" si="17"/>
        <v>1278353.1642271988</v>
      </c>
      <c r="H60" s="10">
        <f t="shared" si="17"/>
        <v>1225751.5408954243</v>
      </c>
      <c r="I60" s="10">
        <f>SUM(I61:I73)</f>
        <v>1665355.7</v>
      </c>
      <c r="J60" s="10">
        <f t="shared" si="17"/>
        <v>588160.0741274151</v>
      </c>
      <c r="K60" s="5">
        <f>SUM(K61:K73)</f>
        <v>12316560.338733964</v>
      </c>
      <c r="L60" s="9"/>
    </row>
    <row r="61" spans="1:12" ht="16.5" customHeight="1">
      <c r="A61" s="7" t="s">
        <v>56</v>
      </c>
      <c r="B61" s="8">
        <v>1430267.12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1430267.12</v>
      </c>
      <c r="L61"/>
    </row>
    <row r="62" spans="1:12" ht="16.5" customHeight="1">
      <c r="A62" s="7" t="s">
        <v>57</v>
      </c>
      <c r="B62" s="8">
        <v>206194.12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206194.12</v>
      </c>
      <c r="L62"/>
    </row>
    <row r="63" spans="1:12" ht="16.5" customHeight="1">
      <c r="A63" s="7" t="s">
        <v>4</v>
      </c>
      <c r="B63" s="6">
        <v>0</v>
      </c>
      <c r="C63" s="8">
        <v>1583251.583123191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1583251.583123191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1954069.8614981798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1954069.8614981798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1169734.6327939336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1169734.6327939336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1215422.542068621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1215422.542068621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1278353.1642271988</v>
      </c>
      <c r="H67" s="6">
        <v>0</v>
      </c>
      <c r="I67" s="6">
        <v>0</v>
      </c>
      <c r="J67" s="6">
        <v>0</v>
      </c>
      <c r="K67" s="5">
        <f t="shared" si="18"/>
        <v>1278353.1642271988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1225751.5408954243</v>
      </c>
      <c r="I68" s="6">
        <v>0</v>
      </c>
      <c r="J68" s="6">
        <v>0</v>
      </c>
      <c r="K68" s="5">
        <f t="shared" si="18"/>
        <v>1225751.5408954243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618013.5</v>
      </c>
      <c r="J70" s="6">
        <v>0</v>
      </c>
      <c r="K70" s="5">
        <f t="shared" si="18"/>
        <v>618013.5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1047342.2</v>
      </c>
      <c r="J71" s="6">
        <v>0</v>
      </c>
      <c r="K71" s="5">
        <f t="shared" si="18"/>
        <v>1047342.2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588160.0741274151</v>
      </c>
      <c r="K72" s="5">
        <f t="shared" si="18"/>
        <v>588160.0741274151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2023-06-07T20:39:10Z</dcterms:modified>
  <cp:category/>
  <cp:version/>
  <cp:contentType/>
  <cp:contentStatus/>
</cp:coreProperties>
</file>