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<sst xmlns="http://schemas.openxmlformats.org/spreadsheetml/2006/main" count="86" uniqueCount="85">
  <si>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</si>
  <si>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</si>
  <si>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</si>
  <si>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</si>
  <si>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</si>
  <si>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</si>
  <si>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</si>
  <si>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</si>
  <si>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</si>
  <si>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</si>
  <si>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</si>
  <si>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</si>
  <si>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</si>
  <si>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</si>
  <si>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</si>
  <si>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</si>
  <si>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</si>
  <si>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</si>
  <si>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</si>
  <si>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</si>
  <si>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</si>
  <si>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</si>
  <si>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</si>
  <si>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</si>
  <si>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</si>
  <si>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</si>
  <si>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</si>
  <si>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</si>
  <si>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</si>
  <si>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</si>
  <si>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</si>
  <si>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</si>
  <si>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</si>
  <si>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</si>
  <si>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</si>
  <si>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</si>
  <si>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</si>
  <si>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</si>
  <si>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</si>
  <si>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</si>
  <si>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</si>
  <si>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</si>
  <si>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</si>
  <si>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</si>
  <si>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</si>
  <si>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</si>
  <si>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</si>
  <si>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</si>
  <si>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</si>
  <si>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</si>
  <si>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</si>
  <si>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</si>
  <si>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</si>
  <si>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</si>
  <si>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</si>
  <si>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</si>
  <si>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</si>
  <si>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</si>
  <si>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</si>
  <si>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</si>
  <si>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</si>
  <si>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</si>
  <si>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</si>
  <si>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</si>
  <si>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</si>
  <si>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</si>
  <si>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</si>
  <si>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</si>
  <si>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</si>
  <si>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</si>
  <si>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</si>
  <si>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</si>
  <si>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</si>
  <si>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</si>
  <si>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</si>
  <si>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</si>
  <si>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</si>
  <si>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</si>
  <si>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</si>
  <si>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</si>
  <si>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</si>
  <si>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</si>
  <si>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</si>
  <si>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</si>
  <si>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01/06/23 - VENCIMENTO 09/06/23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</si>
</sst>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91881</v>
      </c>
      <c r="C7" s="10">
        <f aca="true" t="shared" si="0" ref="C7:K7">C8+C11</f>
        <v>110301</v>
      </c>
      <c r="D7" s="10">
        <f t="shared" si="0"/>
        <v>326749</v>
      </c>
      <c r="E7" s="10">
        <f t="shared" si="0"/>
        <v>247528</v>
      </c>
      <c r="F7" s="10">
        <f t="shared" si="0"/>
        <v>268122</v>
      </c>
      <c r="G7" s="10">
        <f t="shared" si="0"/>
        <v>153591</v>
      </c>
      <c r="H7" s="10">
        <f t="shared" si="0"/>
        <v>86476</v>
      </c>
      <c r="I7" s="10">
        <f t="shared" si="0"/>
        <v>120443</v>
      </c>
      <c r="J7" s="10">
        <f t="shared" si="0"/>
        <v>129338</v>
      </c>
      <c r="K7" s="10">
        <f t="shared" si="0"/>
        <v>222883</v>
      </c>
      <c r="L7" s="10">
        <f aca="true" t="shared" si="1" ref="L7:L13">SUM(B7:K7)</f>
        <v>1757312</v>
      </c>
      <c r="M7" s="11"/>
    </row>
    <row r="8" spans="1:13" ht="17.25" customHeight="1">
      <c r="A8" s="12" t="s">
        <v>82</v>
      </c>
      <c r="B8" s="13">
        <f>B9+B10</f>
        <v>5042</v>
      </c>
      <c r="C8" s="13">
        <f aca="true" t="shared" si="2" ref="C8:K8">C9+C10</f>
        <v>5584</v>
      </c>
      <c r="D8" s="13">
        <f t="shared" si="2"/>
        <v>17226</v>
      </c>
      <c r="E8" s="13">
        <f t="shared" si="2"/>
        <v>11339</v>
      </c>
      <c r="F8" s="13">
        <f t="shared" si="2"/>
        <v>11056</v>
      </c>
      <c r="G8" s="13">
        <f t="shared" si="2"/>
        <v>8641</v>
      </c>
      <c r="H8" s="13">
        <f t="shared" si="2"/>
        <v>4255</v>
      </c>
      <c r="I8" s="13">
        <f t="shared" si="2"/>
        <v>4754</v>
      </c>
      <c r="J8" s="13">
        <f t="shared" si="2"/>
        <v>6844</v>
      </c>
      <c r="K8" s="13">
        <f t="shared" si="2"/>
        <v>10850</v>
      </c>
      <c r="L8" s="13">
        <f t="shared" si="1"/>
        <v>85591</v>
      </c>
      <c r="M8"/>
    </row>
    <row r="9" spans="1:13" ht="17.25" customHeight="1">
      <c r="A9" s="14" t="s">
        <v>18</v>
      </c>
      <c r="B9" s="15">
        <v>5038</v>
      </c>
      <c r="C9" s="15">
        <v>5584</v>
      </c>
      <c r="D9" s="15">
        <v>17226</v>
      </c>
      <c r="E9" s="15">
        <v>11339</v>
      </c>
      <c r="F9" s="15">
        <v>11056</v>
      </c>
      <c r="G9" s="15">
        <v>8641</v>
      </c>
      <c r="H9" s="15">
        <v>4209</v>
      </c>
      <c r="I9" s="15">
        <v>4754</v>
      </c>
      <c r="J9" s="15">
        <v>6844</v>
      </c>
      <c r="K9" s="15">
        <v>10850</v>
      </c>
      <c r="L9" s="13">
        <f t="shared" si="1"/>
        <v>85541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 t="shared" si="1"/>
        <v>50</v>
      </c>
      <c r="M10"/>
    </row>
    <row r="11" spans="1:13" ht="17.25" customHeight="1">
      <c r="A11" s="12" t="s">
        <v>71</v>
      </c>
      <c r="B11" s="15">
        <v>86839</v>
      </c>
      <c r="C11" s="15">
        <v>104717</v>
      </c>
      <c r="D11" s="15">
        <v>309523</v>
      </c>
      <c r="E11" s="15">
        <v>236189</v>
      </c>
      <c r="F11" s="15">
        <v>257066</v>
      </c>
      <c r="G11" s="15">
        <v>144950</v>
      </c>
      <c r="H11" s="15">
        <v>82221</v>
      </c>
      <c r="I11" s="15">
        <v>115689</v>
      </c>
      <c r="J11" s="15">
        <v>122494</v>
      </c>
      <c r="K11" s="15">
        <v>212033</v>
      </c>
      <c r="L11" s="13">
        <f t="shared" si="1"/>
        <v>1671721</v>
      </c>
      <c r="M11" s="60"/>
    </row>
    <row r="12" spans="1:13" ht="17.25" customHeight="1">
      <c r="A12" s="14" t="s">
        <v>83</v>
      </c>
      <c r="B12" s="15">
        <v>9360</v>
      </c>
      <c r="C12" s="15">
        <v>7529</v>
      </c>
      <c r="D12" s="15">
        <v>26514</v>
      </c>
      <c r="E12" s="15">
        <v>22344</v>
      </c>
      <c r="F12" s="15">
        <v>20628</v>
      </c>
      <c r="G12" s="15">
        <v>12942</v>
      </c>
      <c r="H12" s="15">
        <v>7082</v>
      </c>
      <c r="I12" s="15">
        <v>6251</v>
      </c>
      <c r="J12" s="15">
        <v>8158</v>
      </c>
      <c r="K12" s="15">
        <v>13219</v>
      </c>
      <c r="L12" s="13">
        <f t="shared" si="1"/>
        <v>134027</v>
      </c>
      <c r="M12" s="60"/>
    </row>
    <row r="13" spans="1:13" ht="17.25" customHeight="1">
      <c r="A13" s="14" t="s">
        <v>72</v>
      </c>
      <c r="B13" s="15">
        <f>+B11-B12</f>
        <v>77479</v>
      </c>
      <c r="C13" s="15">
        <f aca="true" t="shared" si="3" ref="C13:K13">+C11-C12</f>
        <v>97188</v>
      </c>
      <c r="D13" s="15">
        <f t="shared" si="3"/>
        <v>283009</v>
      </c>
      <c r="E13" s="15">
        <f t="shared" si="3"/>
        <v>213845</v>
      </c>
      <c r="F13" s="15">
        <f t="shared" si="3"/>
        <v>236438</v>
      </c>
      <c r="G13" s="15">
        <f t="shared" si="3"/>
        <v>132008</v>
      </c>
      <c r="H13" s="15">
        <f t="shared" si="3"/>
        <v>75139</v>
      </c>
      <c r="I13" s="15">
        <f t="shared" si="3"/>
        <v>109438</v>
      </c>
      <c r="J13" s="15">
        <f t="shared" si="3"/>
        <v>114336</v>
      </c>
      <c r="K13" s="15">
        <f t="shared" si="3"/>
        <v>198814</v>
      </c>
      <c r="L13" s="13">
        <f t="shared" si="1"/>
        <v>1537694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1.236191268536352</v>
      </c>
      <c r="C18" s="22">
        <v>1.184356422832378</v>
      </c>
      <c r="D18" s="22">
        <v>1.06707997578504</v>
      </c>
      <c r="E18" s="22">
        <v>1.132717712359302</v>
      </c>
      <c r="F18" s="22">
        <v>1.228054855295018</v>
      </c>
      <c r="G18" s="22">
        <v>1.178531753128876</v>
      </c>
      <c r="H18" s="22">
        <v>1.088151781874632</v>
      </c>
      <c r="I18" s="22">
        <v>1.16896348507156</v>
      </c>
      <c r="J18" s="22">
        <v>1.236717376670329</v>
      </c>
      <c r="K18" s="22">
        <v>1.111387310402842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822472.82</v>
      </c>
      <c r="C20" s="25">
        <f aca="true" t="shared" si="4" ref="C20:K20">SUM(C21:C28)</f>
        <v>547230.7</v>
      </c>
      <c r="D20" s="25">
        <f t="shared" si="4"/>
        <v>1749136.7</v>
      </c>
      <c r="E20" s="25">
        <f t="shared" si="4"/>
        <v>1411949.2899999996</v>
      </c>
      <c r="F20" s="25">
        <f t="shared" si="4"/>
        <v>1485285.7399999998</v>
      </c>
      <c r="G20" s="25">
        <f t="shared" si="4"/>
        <v>894665.4</v>
      </c>
      <c r="H20" s="25">
        <f t="shared" si="4"/>
        <v>514888.20999999996</v>
      </c>
      <c r="I20" s="25">
        <f t="shared" si="4"/>
        <v>627887.5700000001</v>
      </c>
      <c r="J20" s="25">
        <f t="shared" si="4"/>
        <v>773873.1599999999</v>
      </c>
      <c r="K20" s="25">
        <f t="shared" si="4"/>
        <v>977835.6200000001</v>
      </c>
      <c r="L20" s="25">
        <f>SUM(B20:K20)</f>
        <v>9805225.21</v>
      </c>
      <c r="M20"/>
    </row>
    <row r="21" spans="1:13" ht="17.25" customHeight="1">
      <c r="A21" s="26" t="s">
        <v>22</v>
      </c>
      <c r="B21" s="56">
        <f>ROUND((B15+B16)*B7,2)</f>
        <v>660192.55</v>
      </c>
      <c r="C21" s="56">
        <f aca="true" t="shared" si="5" ref="C21:K21">ROUND((C15+C16)*C7,2)</f>
        <v>446564.63</v>
      </c>
      <c r="D21" s="56">
        <f t="shared" si="5"/>
        <v>1574440.06</v>
      </c>
      <c r="E21" s="56">
        <f t="shared" si="5"/>
        <v>1208159.42</v>
      </c>
      <c r="F21" s="56">
        <f t="shared" si="5"/>
        <v>1156302.94</v>
      </c>
      <c r="G21" s="56">
        <f t="shared" si="5"/>
        <v>728328.52</v>
      </c>
      <c r="H21" s="56">
        <f t="shared" si="5"/>
        <v>451698.74</v>
      </c>
      <c r="I21" s="56">
        <f t="shared" si="5"/>
        <v>521602.5</v>
      </c>
      <c r="J21" s="56">
        <f t="shared" si="5"/>
        <v>603245.37</v>
      </c>
      <c r="K21" s="56">
        <f t="shared" si="5"/>
        <v>848894.48</v>
      </c>
      <c r="L21" s="33">
        <f aca="true" t="shared" si="6" ref="L21:L28">SUM(B21:K21)</f>
        <v>8199429.209999999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155931.72</v>
      </c>
      <c r="C22" s="33">
        <f t="shared" si="7"/>
        <v>82327.06</v>
      </c>
      <c r="D22" s="33">
        <f t="shared" si="7"/>
        <v>105613.4</v>
      </c>
      <c r="E22" s="33">
        <f t="shared" si="7"/>
        <v>160344.15</v>
      </c>
      <c r="F22" s="33">
        <f t="shared" si="7"/>
        <v>263700.5</v>
      </c>
      <c r="G22" s="33">
        <f t="shared" si="7"/>
        <v>130029.77</v>
      </c>
      <c r="H22" s="33">
        <f t="shared" si="7"/>
        <v>39818.05</v>
      </c>
      <c r="I22" s="33">
        <f t="shared" si="7"/>
        <v>88131.78</v>
      </c>
      <c r="J22" s="33">
        <f t="shared" si="7"/>
        <v>142798.66</v>
      </c>
      <c r="K22" s="33">
        <f t="shared" si="7"/>
        <v>94556.07</v>
      </c>
      <c r="L22" s="33">
        <f t="shared" si="6"/>
        <v>1263251.1600000001</v>
      </c>
      <c r="M22"/>
    </row>
    <row r="23" spans="1:13" ht="17.25" customHeight="1">
      <c r="A23" s="27" t="s">
        <v>24</v>
      </c>
      <c r="B23" s="33">
        <v>3453.62</v>
      </c>
      <c r="C23" s="33">
        <v>15774.17</v>
      </c>
      <c r="D23" s="33">
        <v>62981.57</v>
      </c>
      <c r="E23" s="33">
        <v>37882.61</v>
      </c>
      <c r="F23" s="33">
        <v>61371.2</v>
      </c>
      <c r="G23" s="33">
        <v>35080.24</v>
      </c>
      <c r="H23" s="33">
        <v>20857.14</v>
      </c>
      <c r="I23" s="33">
        <v>15467.89</v>
      </c>
      <c r="J23" s="33">
        <v>23162.32</v>
      </c>
      <c r="K23" s="33">
        <v>29386.27</v>
      </c>
      <c r="L23" s="33">
        <f t="shared" si="6"/>
        <v>305417.03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638.02</v>
      </c>
      <c r="C26" s="33">
        <v>425.34</v>
      </c>
      <c r="D26" s="33">
        <v>1359.49</v>
      </c>
      <c r="E26" s="33">
        <v>1095.66</v>
      </c>
      <c r="F26" s="33">
        <v>1152.2</v>
      </c>
      <c r="G26" s="33">
        <v>694.55</v>
      </c>
      <c r="H26" s="33">
        <v>401.12</v>
      </c>
      <c r="I26" s="33">
        <v>487.26</v>
      </c>
      <c r="J26" s="33">
        <v>600.33</v>
      </c>
      <c r="K26" s="33">
        <v>759.16</v>
      </c>
      <c r="L26" s="33">
        <f t="shared" si="6"/>
        <v>7613.13</v>
      </c>
      <c r="M26" s="60"/>
    </row>
    <row r="27" spans="1:13" ht="17.25" customHeight="1">
      <c r="A27" s="27" t="s">
        <v>75</v>
      </c>
      <c r="B27" s="33">
        <v>324.62</v>
      </c>
      <c r="C27" s="33">
        <v>244.93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4306.25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-125222.79</v>
      </c>
      <c r="C31" s="33">
        <f t="shared" si="8"/>
        <v>-24569.6</v>
      </c>
      <c r="D31" s="33">
        <f t="shared" si="8"/>
        <v>-75794.4</v>
      </c>
      <c r="E31" s="33">
        <f t="shared" si="8"/>
        <v>-55594.2100000001</v>
      </c>
      <c r="F31" s="33">
        <f t="shared" si="8"/>
        <v>-48646.4</v>
      </c>
      <c r="G31" s="33">
        <f t="shared" si="8"/>
        <v>-38020.4</v>
      </c>
      <c r="H31" s="33">
        <f t="shared" si="8"/>
        <v>-25041.92</v>
      </c>
      <c r="I31" s="33">
        <f t="shared" si="8"/>
        <v>-32691.059999999998</v>
      </c>
      <c r="J31" s="33">
        <f t="shared" si="8"/>
        <v>-30113.6</v>
      </c>
      <c r="K31" s="33">
        <f t="shared" si="8"/>
        <v>-47740</v>
      </c>
      <c r="L31" s="33">
        <f aca="true" t="shared" si="9" ref="L31:L38">SUM(B31:K31)</f>
        <v>-503434.38000000006</v>
      </c>
      <c r="M31"/>
    </row>
    <row r="32" spans="1:13" ht="18.75" customHeight="1">
      <c r="A32" s="27" t="s">
        <v>28</v>
      </c>
      <c r="B32" s="33">
        <f>B33+B34+B35+B36</f>
        <v>-22167.2</v>
      </c>
      <c r="C32" s="33">
        <f aca="true" t="shared" si="10" ref="C32:K32">C33+C34+C35+C36</f>
        <v>-24569.6</v>
      </c>
      <c r="D32" s="33">
        <f t="shared" si="10"/>
        <v>-75794.4</v>
      </c>
      <c r="E32" s="33">
        <f t="shared" si="10"/>
        <v>-49891.6</v>
      </c>
      <c r="F32" s="33">
        <f t="shared" si="10"/>
        <v>-48646.4</v>
      </c>
      <c r="G32" s="33">
        <f t="shared" si="10"/>
        <v>-38020.4</v>
      </c>
      <c r="H32" s="33">
        <f t="shared" si="10"/>
        <v>-18519.6</v>
      </c>
      <c r="I32" s="33">
        <f t="shared" si="10"/>
        <v>-32691.059999999998</v>
      </c>
      <c r="J32" s="33">
        <f t="shared" si="10"/>
        <v>-30113.6</v>
      </c>
      <c r="K32" s="33">
        <f t="shared" si="10"/>
        <v>-47740</v>
      </c>
      <c r="L32" s="33">
        <f t="shared" si="9"/>
        <v>-388153.8599999999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-22167.2</v>
      </c>
      <c r="C33" s="33">
        <f t="shared" si="11"/>
        <v>-24569.6</v>
      </c>
      <c r="D33" s="33">
        <f t="shared" si="11"/>
        <v>-75794.4</v>
      </c>
      <c r="E33" s="33">
        <f t="shared" si="11"/>
        <v>-49891.6</v>
      </c>
      <c r="F33" s="33">
        <f t="shared" si="11"/>
        <v>-48646.4</v>
      </c>
      <c r="G33" s="33">
        <f t="shared" si="11"/>
        <v>-38020.4</v>
      </c>
      <c r="H33" s="33">
        <f t="shared" si="11"/>
        <v>-18519.6</v>
      </c>
      <c r="I33" s="33">
        <f t="shared" si="11"/>
        <v>-20917.6</v>
      </c>
      <c r="J33" s="33">
        <f t="shared" si="11"/>
        <v>-30113.6</v>
      </c>
      <c r="K33" s="33">
        <f t="shared" si="11"/>
        <v>-47740</v>
      </c>
      <c r="L33" s="33">
        <f t="shared" si="9"/>
        <v>-376380.3999999999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-11773.46</v>
      </c>
      <c r="J36" s="17">
        <v>0</v>
      </c>
      <c r="K36" s="17">
        <v>0</v>
      </c>
      <c r="L36" s="33">
        <f t="shared" si="9"/>
        <v>-11773.46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697250.0299999999</v>
      </c>
      <c r="C55" s="41">
        <f t="shared" si="16"/>
        <v>522661.1</v>
      </c>
      <c r="D55" s="41">
        <f t="shared" si="16"/>
        <v>1673342.3</v>
      </c>
      <c r="E55" s="41">
        <f t="shared" si="16"/>
        <v>1356355.0799999994</v>
      </c>
      <c r="F55" s="41">
        <f t="shared" si="16"/>
        <v>1436639.3399999999</v>
      </c>
      <c r="G55" s="41">
        <f t="shared" si="16"/>
        <v>856645</v>
      </c>
      <c r="H55" s="41">
        <f t="shared" si="16"/>
        <v>489846.29</v>
      </c>
      <c r="I55" s="41">
        <f t="shared" si="16"/>
        <v>595196.51</v>
      </c>
      <c r="J55" s="41">
        <f t="shared" si="16"/>
        <v>743759.5599999999</v>
      </c>
      <c r="K55" s="41">
        <f t="shared" si="16"/>
        <v>930095.6200000001</v>
      </c>
      <c r="L55" s="42">
        <f t="shared" si="14"/>
        <v>9301790.829999998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697250.03</v>
      </c>
      <c r="C61" s="41">
        <f aca="true" t="shared" si="18" ref="C61:J61">SUM(C62:C73)</f>
        <v>522661.08999999997</v>
      </c>
      <c r="D61" s="41">
        <f t="shared" si="18"/>
        <v>1673342.3006306372</v>
      </c>
      <c r="E61" s="41">
        <f t="shared" si="18"/>
        <v>1356355.0779644204</v>
      </c>
      <c r="F61" s="41">
        <f t="shared" si="18"/>
        <v>1436639.3360311938</v>
      </c>
      <c r="G61" s="41">
        <f t="shared" si="18"/>
        <v>856645.001496496</v>
      </c>
      <c r="H61" s="41">
        <f t="shared" si="18"/>
        <v>489846.28219619277</v>
      </c>
      <c r="I61" s="41">
        <f>SUM(I62:I78)</f>
        <v>595196.5083540161</v>
      </c>
      <c r="J61" s="41">
        <f t="shared" si="18"/>
        <v>743759.561022138</v>
      </c>
      <c r="K61" s="41">
        <f>SUM(K62:K75)</f>
        <v>930095.6200000001</v>
      </c>
      <c r="L61" s="46">
        <f>SUM(B61:K61)</f>
        <v>9301790.807695094</v>
      </c>
      <c r="M61" s="40"/>
    </row>
    <row r="62" spans="1:13" ht="18.75" customHeight="1">
      <c r="A62" s="47" t="s">
        <v>46</v>
      </c>
      <c r="B62" s="48">
        <v>697250.03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697250.03</v>
      </c>
      <c r="M62"/>
    </row>
    <row r="63" spans="1:13" ht="18.75" customHeight="1">
      <c r="A63" s="47" t="s">
        <v>55</v>
      </c>
      <c r="B63" s="17">
        <v>0</v>
      </c>
      <c r="C63" s="48">
        <v>456805.79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456805.79</v>
      </c>
      <c r="M63"/>
    </row>
    <row r="64" spans="1:13" ht="18.75" customHeight="1">
      <c r="A64" s="47" t="s">
        <v>56</v>
      </c>
      <c r="B64" s="17">
        <v>0</v>
      </c>
      <c r="C64" s="48">
        <v>65855.3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65855.3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1673342.3006306372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1673342.3006306372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1356355.0779644204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1356355.0779644204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1436639.3360311938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1436639.3360311938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856645.001496496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856645.001496496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489846.28219619277</v>
      </c>
      <c r="I69" s="17">
        <v>0</v>
      </c>
      <c r="J69" s="17">
        <v>0</v>
      </c>
      <c r="K69" s="17">
        <v>0</v>
      </c>
      <c r="L69" s="46">
        <f t="shared" si="19"/>
        <v>489846.28219619277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595196.5083540161</v>
      </c>
      <c r="J70" s="17">
        <v>0</v>
      </c>
      <c r="K70" s="17">
        <v>0</v>
      </c>
      <c r="L70" s="46">
        <f t="shared" si="19"/>
        <v>595196.5083540161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743759.561022138</v>
      </c>
      <c r="K71" s="17">
        <v>0</v>
      </c>
      <c r="L71" s="46">
        <f t="shared" si="19"/>
        <v>743759.561022138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547733.31</v>
      </c>
      <c r="L72" s="46">
        <f t="shared" si="19"/>
        <v>547733.31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382362.31</v>
      </c>
      <c r="L73" s="46">
        <f t="shared" si="19"/>
        <v>382362.31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2023-06-07T20:43:13Z</dcterms:modified>
  <cp:category/>
  <cp:version/>
  <cp:contentType/>
  <cp:contentStatus/>
</cp:coreProperties>
</file>