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<sst xmlns="http://schemas.openxmlformats.org/spreadsheetml/2006/main" count="88" uniqueCount="85">
  <si>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</si>
  <si>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</si>
  <si>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</si>
  <si>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</si>
  <si>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</si>
  <si>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</si>
  <si>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</si>
  <si>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</si>
  <si>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</si>
  <si>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</si>
  <si>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</si>
  <si>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</si>
  <si>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</si>
  <si>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</si>
  <si>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</si>
  <si>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</si>
  <si>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</si>
  <si>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</si>
  <si>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</si>
  <si>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</si>
  <si>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</si>
  <si>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</si>
  <si>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</si>
  <si>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</si>
  <si>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</si>
  <si>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</si>
  <si>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</si>
  <si>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</si>
  <si>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</si>
  <si>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</si>
  <si>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</si>
  <si>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</si>
  <si>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</si>
  <si>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</si>
  <si>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</si>
  <si>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</si>
  <si>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</si>
  <si>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</si>
  <si>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</si>
  <si>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</si>
  <si>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</si>
  <si>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</si>
  <si>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</si>
  <si>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</si>
  <si>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</si>
  <si>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</si>
  <si>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</si>
  <si>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</si>
  <si>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</si>
  <si>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</si>
  <si>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</si>
  <si>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</si>
  <si>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</si>
  <si>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</si>
  <si>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</si>
  <si>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</si>
  <si>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</si>
  <si>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</si>
  <si>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</si>
  <si>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</si>
  <si>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</si>
  <si>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</si>
  <si>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</si>
  <si>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</si>
  <si>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</si>
  <si>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</si>
  <si>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</si>
  <si>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</si>
  <si>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</si>
  <si>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</si>
  <si>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</si>
  <si>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</si>
  <si>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</si>
  <si>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</si>
  <si>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</si>
  <si>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</si>
  <si>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</si>
  <si>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</si>
  <si>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</si>
  <si>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</si>
  <si>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</si>
  <si>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</si>
  <si>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</si>
  <si>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</si>
  <si>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18/07/23 - VENCIMENTO 25/07/23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</si>
</sst>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336984</v>
      </c>
      <c r="C7" s="9">
        <f t="shared" si="0"/>
        <v>237030</v>
      </c>
      <c r="D7" s="9">
        <f t="shared" si="0"/>
        <v>232044</v>
      </c>
      <c r="E7" s="9">
        <f t="shared" si="0"/>
        <v>57947</v>
      </c>
      <c r="F7" s="9">
        <f t="shared" si="0"/>
        <v>164949</v>
      </c>
      <c r="G7" s="9">
        <f t="shared" si="0"/>
        <v>327432</v>
      </c>
      <c r="H7" s="9">
        <f t="shared" si="0"/>
        <v>40922</v>
      </c>
      <c r="I7" s="9">
        <f t="shared" si="0"/>
        <v>261695</v>
      </c>
      <c r="J7" s="9">
        <f t="shared" si="0"/>
        <v>199263</v>
      </c>
      <c r="K7" s="9">
        <f t="shared" si="0"/>
        <v>302557</v>
      </c>
      <c r="L7" s="9">
        <f t="shared" si="0"/>
        <v>230032</v>
      </c>
      <c r="M7" s="9">
        <f t="shared" si="0"/>
        <v>118871</v>
      </c>
      <c r="N7" s="9">
        <f t="shared" si="0"/>
        <v>78802</v>
      </c>
      <c r="O7" s="9">
        <f t="shared" si="0"/>
        <v>2588528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9205</v>
      </c>
      <c r="C8" s="11">
        <f t="shared" si="1"/>
        <v>9262</v>
      </c>
      <c r="D8" s="11">
        <f t="shared" si="1"/>
        <v>5848</v>
      </c>
      <c r="E8" s="11">
        <f t="shared" si="1"/>
        <v>1581</v>
      </c>
      <c r="F8" s="11">
        <f t="shared" si="1"/>
        <v>4154</v>
      </c>
      <c r="G8" s="11">
        <f t="shared" si="1"/>
        <v>10891</v>
      </c>
      <c r="H8" s="11">
        <f t="shared" si="1"/>
        <v>1620</v>
      </c>
      <c r="I8" s="11">
        <f t="shared" si="1"/>
        <v>12464</v>
      </c>
      <c r="J8" s="11">
        <f t="shared" si="1"/>
        <v>7680</v>
      </c>
      <c r="K8" s="11">
        <f t="shared" si="1"/>
        <v>3848</v>
      </c>
      <c r="L8" s="11">
        <f t="shared" si="1"/>
        <v>3242</v>
      </c>
      <c r="M8" s="11">
        <f t="shared" si="1"/>
        <v>4423</v>
      </c>
      <c r="N8" s="11">
        <f t="shared" si="1"/>
        <v>3521</v>
      </c>
      <c r="O8" s="11">
        <f t="shared" si="1"/>
        <v>77739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9205</v>
      </c>
      <c r="C9" s="11">
        <v>9262</v>
      </c>
      <c r="D9" s="11">
        <v>5848</v>
      </c>
      <c r="E9" s="11">
        <v>1581</v>
      </c>
      <c r="F9" s="11">
        <v>4154</v>
      </c>
      <c r="G9" s="11">
        <v>10891</v>
      </c>
      <c r="H9" s="11">
        <v>1620</v>
      </c>
      <c r="I9" s="11">
        <v>12464</v>
      </c>
      <c r="J9" s="11">
        <v>7680</v>
      </c>
      <c r="K9" s="11">
        <v>3848</v>
      </c>
      <c r="L9" s="11">
        <v>3242</v>
      </c>
      <c r="M9" s="11">
        <v>4423</v>
      </c>
      <c r="N9" s="11">
        <v>3513</v>
      </c>
      <c r="O9" s="11">
        <f>SUM(B9:N9)</f>
        <v>77731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327779</v>
      </c>
      <c r="C11" s="13">
        <v>227768</v>
      </c>
      <c r="D11" s="13">
        <v>226196</v>
      </c>
      <c r="E11" s="13">
        <v>56366</v>
      </c>
      <c r="F11" s="13">
        <v>160795</v>
      </c>
      <c r="G11" s="13">
        <v>316541</v>
      </c>
      <c r="H11" s="13">
        <v>39302</v>
      </c>
      <c r="I11" s="13">
        <v>249231</v>
      </c>
      <c r="J11" s="13">
        <v>191583</v>
      </c>
      <c r="K11" s="13">
        <v>298709</v>
      </c>
      <c r="L11" s="13">
        <v>226790</v>
      </c>
      <c r="M11" s="13">
        <v>114448</v>
      </c>
      <c r="N11" s="13">
        <v>75281</v>
      </c>
      <c r="O11" s="11">
        <f>SUM(B11:N11)</f>
        <v>2510789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23444</v>
      </c>
      <c r="C12" s="13">
        <v>20611</v>
      </c>
      <c r="D12" s="13">
        <v>16495</v>
      </c>
      <c r="E12" s="13">
        <v>6024</v>
      </c>
      <c r="F12" s="13">
        <v>14277</v>
      </c>
      <c r="G12" s="13">
        <v>30398</v>
      </c>
      <c r="H12" s="13">
        <v>4155</v>
      </c>
      <c r="I12" s="13">
        <v>23667</v>
      </c>
      <c r="J12" s="13">
        <v>16369</v>
      </c>
      <c r="K12" s="13">
        <v>19130</v>
      </c>
      <c r="L12" s="13">
        <v>15173</v>
      </c>
      <c r="M12" s="13">
        <v>5926</v>
      </c>
      <c r="N12" s="13">
        <v>3255</v>
      </c>
      <c r="O12" s="11">
        <f>SUM(B12:N12)</f>
        <v>198924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304335</v>
      </c>
      <c r="C13" s="15">
        <f t="shared" si="2"/>
        <v>207157</v>
      </c>
      <c r="D13" s="15">
        <f t="shared" si="2"/>
        <v>209701</v>
      </c>
      <c r="E13" s="15">
        <f t="shared" si="2"/>
        <v>50342</v>
      </c>
      <c r="F13" s="15">
        <f t="shared" si="2"/>
        <v>146518</v>
      </c>
      <c r="G13" s="15">
        <f t="shared" si="2"/>
        <v>286143</v>
      </c>
      <c r="H13" s="15">
        <f t="shared" si="2"/>
        <v>35147</v>
      </c>
      <c r="I13" s="15">
        <f t="shared" si="2"/>
        <v>225564</v>
      </c>
      <c r="J13" s="15">
        <f t="shared" si="2"/>
        <v>175214</v>
      </c>
      <c r="K13" s="15">
        <f t="shared" si="2"/>
        <v>279579</v>
      </c>
      <c r="L13" s="15">
        <f t="shared" si="2"/>
        <v>211617</v>
      </c>
      <c r="M13" s="15">
        <f t="shared" si="2"/>
        <v>108522</v>
      </c>
      <c r="N13" s="15">
        <f t="shared" si="2"/>
        <v>72026</v>
      </c>
      <c r="O13" s="11">
        <f>SUM(B13:N13)</f>
        <v>2311865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1.257365020211211</v>
      </c>
      <c r="C18" s="19">
        <v>1.303822245585672</v>
      </c>
      <c r="D18" s="19">
        <v>1.353484613529446</v>
      </c>
      <c r="E18" s="19">
        <v>0.930614025793636</v>
      </c>
      <c r="F18" s="19">
        <v>1.67364913746278</v>
      </c>
      <c r="G18" s="19">
        <v>1.474188195509463</v>
      </c>
      <c r="H18" s="19">
        <v>1.619173037443985</v>
      </c>
      <c r="I18" s="19">
        <v>1.186588275062805</v>
      </c>
      <c r="J18" s="19">
        <v>1.40028538969881</v>
      </c>
      <c r="K18" s="19">
        <v>1.250151813324367</v>
      </c>
      <c r="L18" s="19">
        <v>1.299065841031558</v>
      </c>
      <c r="M18" s="19">
        <v>1.236287320798522</v>
      </c>
      <c r="N18" s="19">
        <v>1.071137425892668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1357800.2500000002</v>
      </c>
      <c r="C20" s="24">
        <f t="shared" si="3"/>
        <v>998360.89</v>
      </c>
      <c r="D20" s="24">
        <f t="shared" si="3"/>
        <v>892822.0700000002</v>
      </c>
      <c r="E20" s="24">
        <f t="shared" si="3"/>
        <v>264898.64</v>
      </c>
      <c r="F20" s="24">
        <f t="shared" si="3"/>
        <v>911693.9000000001</v>
      </c>
      <c r="G20" s="24">
        <f t="shared" si="3"/>
        <v>1315780.81</v>
      </c>
      <c r="H20" s="24">
        <f t="shared" si="3"/>
        <v>239466.30000000002</v>
      </c>
      <c r="I20" s="24">
        <f t="shared" si="3"/>
        <v>1014915.8600000001</v>
      </c>
      <c r="J20" s="24">
        <f t="shared" si="3"/>
        <v>902710.96</v>
      </c>
      <c r="K20" s="24">
        <f t="shared" si="3"/>
        <v>1172620.81</v>
      </c>
      <c r="L20" s="24">
        <f t="shared" si="3"/>
        <v>1060438.53</v>
      </c>
      <c r="M20" s="24">
        <f t="shared" si="3"/>
        <v>603074.3400000001</v>
      </c>
      <c r="N20" s="24">
        <f t="shared" si="3"/>
        <v>309863.4000000001</v>
      </c>
      <c r="O20" s="24">
        <f>O21+O22+O23+O24+O25+O26+O27+O28+O29</f>
        <v>11044446.760000002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976242.65</v>
      </c>
      <c r="C21" s="28">
        <f aca="true" t="shared" si="4" ref="C21:N21">ROUND((C15+C16)*C7,2)</f>
        <v>709383.38</v>
      </c>
      <c r="D21" s="28">
        <f t="shared" si="4"/>
        <v>609045.89</v>
      </c>
      <c r="E21" s="28">
        <f t="shared" si="4"/>
        <v>259834.35</v>
      </c>
      <c r="F21" s="28">
        <f t="shared" si="4"/>
        <v>501824.34</v>
      </c>
      <c r="G21" s="28">
        <f t="shared" si="4"/>
        <v>819627.78</v>
      </c>
      <c r="H21" s="28">
        <f t="shared" si="4"/>
        <v>137530.66</v>
      </c>
      <c r="I21" s="28">
        <f t="shared" si="4"/>
        <v>777679.03</v>
      </c>
      <c r="J21" s="28">
        <f t="shared" si="4"/>
        <v>595597.11</v>
      </c>
      <c r="K21" s="28">
        <f t="shared" si="4"/>
        <v>854814.29</v>
      </c>
      <c r="L21" s="28">
        <f t="shared" si="4"/>
        <v>740012.94</v>
      </c>
      <c r="M21" s="28">
        <f t="shared" si="4"/>
        <v>441272.93</v>
      </c>
      <c r="N21" s="28">
        <f t="shared" si="4"/>
        <v>264230.99</v>
      </c>
      <c r="O21" s="28">
        <f aca="true" t="shared" si="5" ref="O21:O29">SUM(B21:N21)</f>
        <v>7687096.34</v>
      </c>
    </row>
    <row r="22" spans="1:23" ht="18.75" customHeight="1">
      <c r="A22" s="26" t="s">
        <v>33</v>
      </c>
      <c r="B22" s="28">
        <f>IF(B18&lt;&gt;0,ROUND((B18-1)*B21,2),0)</f>
        <v>251250.71</v>
      </c>
      <c r="C22" s="28">
        <f aca="true" t="shared" si="6" ref="C22:N22">IF(C18&lt;&gt;0,ROUND((C18-1)*C21,2),0)</f>
        <v>215526.45</v>
      </c>
      <c r="D22" s="28">
        <f t="shared" si="6"/>
        <v>215288.35</v>
      </c>
      <c r="E22" s="28">
        <f t="shared" si="6"/>
        <v>-18028.86</v>
      </c>
      <c r="F22" s="28">
        <f t="shared" si="6"/>
        <v>338053.53</v>
      </c>
      <c r="G22" s="28">
        <f t="shared" si="6"/>
        <v>388657.82</v>
      </c>
      <c r="H22" s="28">
        <f t="shared" si="6"/>
        <v>85155.28</v>
      </c>
      <c r="I22" s="28">
        <f t="shared" si="6"/>
        <v>145105.79</v>
      </c>
      <c r="J22" s="28">
        <f t="shared" si="6"/>
        <v>238408.82</v>
      </c>
      <c r="K22" s="28">
        <f t="shared" si="6"/>
        <v>213833.34</v>
      </c>
      <c r="L22" s="28">
        <f t="shared" si="6"/>
        <v>221312.59</v>
      </c>
      <c r="M22" s="28">
        <f t="shared" si="6"/>
        <v>104267.2</v>
      </c>
      <c r="N22" s="28">
        <f t="shared" si="6"/>
        <v>18796.71</v>
      </c>
      <c r="O22" s="28">
        <f t="shared" si="5"/>
        <v>2417627.7300000004</v>
      </c>
      <c r="W22" s="51"/>
    </row>
    <row r="23" spans="1:15" ht="18.75" customHeight="1">
      <c r="A23" s="26" t="s">
        <v>34</v>
      </c>
      <c r="B23" s="28">
        <v>65398.72</v>
      </c>
      <c r="C23" s="28">
        <v>44543.52</v>
      </c>
      <c r="D23" s="28">
        <v>33554.28</v>
      </c>
      <c r="E23" s="28">
        <v>12206.13</v>
      </c>
      <c r="F23" s="28">
        <v>41657.44</v>
      </c>
      <c r="G23" s="28">
        <v>62455.04</v>
      </c>
      <c r="H23" s="28">
        <v>6293.87</v>
      </c>
      <c r="I23" s="28">
        <v>46120.55</v>
      </c>
      <c r="J23" s="28">
        <v>39168.67</v>
      </c>
      <c r="K23" s="28">
        <v>60113.2</v>
      </c>
      <c r="L23" s="28">
        <v>55515.51</v>
      </c>
      <c r="M23" s="28">
        <v>26233.4</v>
      </c>
      <c r="N23" s="28">
        <v>16180.45</v>
      </c>
      <c r="O23" s="28">
        <f t="shared" si="5"/>
        <v>509440.78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1081.16</v>
      </c>
      <c r="C26" s="28">
        <v>810.22</v>
      </c>
      <c r="D26" s="28">
        <v>716.43</v>
      </c>
      <c r="E26" s="28">
        <v>213.63</v>
      </c>
      <c r="F26" s="28">
        <v>734.67</v>
      </c>
      <c r="G26" s="28">
        <v>1060.32</v>
      </c>
      <c r="H26" s="28">
        <v>192.79</v>
      </c>
      <c r="I26" s="28">
        <v>810.22</v>
      </c>
      <c r="J26" s="28">
        <v>729.46</v>
      </c>
      <c r="K26" s="28">
        <v>940.48</v>
      </c>
      <c r="L26" s="28">
        <v>849.3</v>
      </c>
      <c r="M26" s="28">
        <v>476.75</v>
      </c>
      <c r="N26" s="28">
        <v>247.5</v>
      </c>
      <c r="O26" s="28">
        <f t="shared" si="5"/>
        <v>8862.93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-40502</v>
      </c>
      <c r="C31" s="28">
        <f aca="true" t="shared" si="7" ref="C31:O31">+C32+C34+C47+C48+C49+C54-C55</f>
        <v>-40752.8</v>
      </c>
      <c r="D31" s="28">
        <f t="shared" si="7"/>
        <v>-25731.2</v>
      </c>
      <c r="E31" s="28">
        <f t="shared" si="7"/>
        <v>-6956.4</v>
      </c>
      <c r="F31" s="28">
        <f t="shared" si="7"/>
        <v>-18277.6</v>
      </c>
      <c r="G31" s="28">
        <f t="shared" si="7"/>
        <v>-47920.4</v>
      </c>
      <c r="H31" s="28">
        <f t="shared" si="7"/>
        <v>-7128</v>
      </c>
      <c r="I31" s="28">
        <f t="shared" si="7"/>
        <v>-54841.6</v>
      </c>
      <c r="J31" s="28">
        <f t="shared" si="7"/>
        <v>-33792</v>
      </c>
      <c r="K31" s="28">
        <f t="shared" si="7"/>
        <v>1108068.8</v>
      </c>
      <c r="L31" s="28">
        <f t="shared" si="7"/>
        <v>1020735.2</v>
      </c>
      <c r="M31" s="28">
        <f t="shared" si="7"/>
        <v>-19461.2</v>
      </c>
      <c r="N31" s="28">
        <f t="shared" si="7"/>
        <v>-15457.2</v>
      </c>
      <c r="O31" s="28">
        <f t="shared" si="7"/>
        <v>1817983.6</v>
      </c>
    </row>
    <row r="32" spans="1:15" ht="18.75" customHeight="1">
      <c r="A32" s="26" t="s">
        <v>38</v>
      </c>
      <c r="B32" s="29">
        <f>+B33</f>
        <v>-40502</v>
      </c>
      <c r="C32" s="29">
        <f>+C33</f>
        <v>-40752.8</v>
      </c>
      <c r="D32" s="29">
        <f aca="true" t="shared" si="8" ref="D32:O32">+D33</f>
        <v>-25731.2</v>
      </c>
      <c r="E32" s="29">
        <f t="shared" si="8"/>
        <v>-6956.4</v>
      </c>
      <c r="F32" s="29">
        <f t="shared" si="8"/>
        <v>-18277.6</v>
      </c>
      <c r="G32" s="29">
        <f t="shared" si="8"/>
        <v>-47920.4</v>
      </c>
      <c r="H32" s="29">
        <f t="shared" si="8"/>
        <v>-7128</v>
      </c>
      <c r="I32" s="29">
        <f t="shared" si="8"/>
        <v>-54841.6</v>
      </c>
      <c r="J32" s="29">
        <f t="shared" si="8"/>
        <v>-33792</v>
      </c>
      <c r="K32" s="29">
        <f t="shared" si="8"/>
        <v>-16931.2</v>
      </c>
      <c r="L32" s="29">
        <f t="shared" si="8"/>
        <v>-14264.8</v>
      </c>
      <c r="M32" s="29">
        <f t="shared" si="8"/>
        <v>-19461.2</v>
      </c>
      <c r="N32" s="29">
        <f t="shared" si="8"/>
        <v>-15457.2</v>
      </c>
      <c r="O32" s="29">
        <f t="shared" si="8"/>
        <v>-342016.4</v>
      </c>
    </row>
    <row r="33" spans="1:26" ht="18.75" customHeight="1">
      <c r="A33" s="27" t="s">
        <v>39</v>
      </c>
      <c r="B33" s="16">
        <f>ROUND((-B9)*$G$3,2)</f>
        <v>-40502</v>
      </c>
      <c r="C33" s="16">
        <f aca="true" t="shared" si="9" ref="C33:N33">ROUND((-C9)*$G$3,2)</f>
        <v>-40752.8</v>
      </c>
      <c r="D33" s="16">
        <f t="shared" si="9"/>
        <v>-25731.2</v>
      </c>
      <c r="E33" s="16">
        <f t="shared" si="9"/>
        <v>-6956.4</v>
      </c>
      <c r="F33" s="16">
        <f t="shared" si="9"/>
        <v>-18277.6</v>
      </c>
      <c r="G33" s="16">
        <f t="shared" si="9"/>
        <v>-47920.4</v>
      </c>
      <c r="H33" s="16">
        <f t="shared" si="9"/>
        <v>-7128</v>
      </c>
      <c r="I33" s="16">
        <f t="shared" si="9"/>
        <v>-54841.6</v>
      </c>
      <c r="J33" s="16">
        <f t="shared" si="9"/>
        <v>-33792</v>
      </c>
      <c r="K33" s="16">
        <f t="shared" si="9"/>
        <v>-16931.2</v>
      </c>
      <c r="L33" s="16">
        <f t="shared" si="9"/>
        <v>-14264.8</v>
      </c>
      <c r="M33" s="16">
        <f t="shared" si="9"/>
        <v>-19461.2</v>
      </c>
      <c r="N33" s="16">
        <f t="shared" si="9"/>
        <v>-15457.2</v>
      </c>
      <c r="O33" s="30">
        <f aca="true" t="shared" si="10" ref="O33:O55">SUM(B33:N33)</f>
        <v>-342016.4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1317298.2500000002</v>
      </c>
      <c r="C53" s="34">
        <f aca="true" t="shared" si="13" ref="C53:N53">+C20+C31</f>
        <v>957608.09</v>
      </c>
      <c r="D53" s="34">
        <f t="shared" si="13"/>
        <v>867090.8700000002</v>
      </c>
      <c r="E53" s="34">
        <f t="shared" si="13"/>
        <v>257942.24000000002</v>
      </c>
      <c r="F53" s="34">
        <f t="shared" si="13"/>
        <v>893416.3000000002</v>
      </c>
      <c r="G53" s="34">
        <f t="shared" si="13"/>
        <v>1267860.4100000001</v>
      </c>
      <c r="H53" s="34">
        <f t="shared" si="13"/>
        <v>232338.30000000002</v>
      </c>
      <c r="I53" s="34">
        <f t="shared" si="13"/>
        <v>960074.2600000001</v>
      </c>
      <c r="J53" s="34">
        <f t="shared" si="13"/>
        <v>868918.96</v>
      </c>
      <c r="K53" s="34">
        <f t="shared" si="13"/>
        <v>2280689.6100000003</v>
      </c>
      <c r="L53" s="34">
        <f t="shared" si="13"/>
        <v>2081173.73</v>
      </c>
      <c r="M53" s="34">
        <f t="shared" si="13"/>
        <v>583613.1400000001</v>
      </c>
      <c r="N53" s="34">
        <f t="shared" si="13"/>
        <v>294406.20000000007</v>
      </c>
      <c r="O53" s="34">
        <f>SUM(B53:N53)</f>
        <v>12862430.360000001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1317298.25</v>
      </c>
      <c r="C59" s="42">
        <f t="shared" si="14"/>
        <v>957608.1000000001</v>
      </c>
      <c r="D59" s="42">
        <f t="shared" si="14"/>
        <v>867090.86</v>
      </c>
      <c r="E59" s="42">
        <f t="shared" si="14"/>
        <v>257942.24</v>
      </c>
      <c r="F59" s="42">
        <f t="shared" si="14"/>
        <v>893416.31</v>
      </c>
      <c r="G59" s="42">
        <f t="shared" si="14"/>
        <v>1267860.41</v>
      </c>
      <c r="H59" s="42">
        <f t="shared" si="14"/>
        <v>232338.3</v>
      </c>
      <c r="I59" s="42">
        <f t="shared" si="14"/>
        <v>960074.26</v>
      </c>
      <c r="J59" s="42">
        <f t="shared" si="14"/>
        <v>868918.95</v>
      </c>
      <c r="K59" s="42">
        <f t="shared" si="14"/>
        <v>2280689.62</v>
      </c>
      <c r="L59" s="42">
        <f t="shared" si="14"/>
        <v>2081173.73</v>
      </c>
      <c r="M59" s="42">
        <f t="shared" si="14"/>
        <v>583613.13</v>
      </c>
      <c r="N59" s="42">
        <f t="shared" si="14"/>
        <v>294406.2</v>
      </c>
      <c r="O59" s="34">
        <f t="shared" si="14"/>
        <v>12862430.360000001</v>
      </c>
      <c r="Q59"/>
    </row>
    <row r="60" spans="1:18" ht="18.75" customHeight="1">
      <c r="A60" s="26" t="s">
        <v>54</v>
      </c>
      <c r="B60" s="42">
        <v>1078215.52</v>
      </c>
      <c r="C60" s="42">
        <v>680206.54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1758422.06</v>
      </c>
      <c r="P60"/>
      <c r="Q60"/>
      <c r="R60" s="41"/>
    </row>
    <row r="61" spans="1:16" ht="18.75" customHeight="1">
      <c r="A61" s="26" t="s">
        <v>55</v>
      </c>
      <c r="B61" s="42">
        <v>239082.73</v>
      </c>
      <c r="C61" s="42">
        <v>277401.56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516484.29000000004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867090.86</v>
      </c>
      <c r="E62" s="43">
        <v>0</v>
      </c>
      <c r="F62" s="43">
        <v>0</v>
      </c>
      <c r="G62" s="43">
        <v>0</v>
      </c>
      <c r="H62" s="42">
        <v>232338.3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1099429.16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257942.24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257942.24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893416.31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893416.31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1267860.41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1267860.41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960074.26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960074.26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868918.95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868918.95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2280689.62</v>
      </c>
      <c r="L68" s="29">
        <v>2081173.73</v>
      </c>
      <c r="M68" s="43">
        <v>0</v>
      </c>
      <c r="N68" s="43">
        <v>0</v>
      </c>
      <c r="O68" s="34">
        <f t="shared" si="15"/>
        <v>4361863.35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583613.13</v>
      </c>
      <c r="N69" s="43">
        <v>0</v>
      </c>
      <c r="O69" s="34">
        <f t="shared" si="15"/>
        <v>583613.13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294406.2</v>
      </c>
      <c r="O70" s="46">
        <f t="shared" si="15"/>
        <v>294406.2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2023-07-27T11:27:39Z</dcterms:modified>
  <cp:category/>
  <cp:version/>
  <cp:contentType/>
  <cp:contentStatus/>
</cp:coreProperties>
</file>