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<sst xmlns="http://schemas.openxmlformats.org/spreadsheetml/2006/main" count="83" uniqueCount="82">
  <si>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</si>
  <si>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</si>
  <si>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</si>
  <si>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</si>
  <si>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</si>
  <si>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</si>
  <si>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</si>
  <si>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</si>
  <si>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</si>
  <si>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</si>
  <si>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</si>
  <si>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</si>
  <si>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</si>
  <si>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</si>
  <si>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</si>
  <si>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</si>
  <si>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</si>
  <si>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</si>
  <si>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</si>
  <si>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</si>
  <si>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</si>
  <si>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</si>
  <si>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</si>
  <si>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</si>
  <si>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</si>
  <si>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</si>
  <si>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</si>
  <si>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</si>
  <si>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</si>
  <si>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</si>
  <si>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</si>
  <si>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</si>
  <si>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</si>
  <si>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</si>
  <si>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</si>
  <si>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</si>
  <si>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</si>
  <si>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</si>
  <si>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</si>
  <si>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</si>
  <si>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</si>
  <si>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</si>
  <si>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</si>
  <si>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</si>
  <si>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</si>
  <si>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</si>
  <si>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</si>
  <si>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</si>
  <si>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</si>
  <si>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</si>
  <si>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</si>
  <si>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</si>
  <si>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</si>
  <si>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</si>
  <si>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</si>
  <si>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</si>
  <si>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</si>
  <si>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</si>
  <si>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</si>
  <si>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</si>
  <si>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</si>
  <si>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</si>
  <si>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</si>
  <si>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</si>
  <si>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</si>
  <si>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</si>
  <si>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</si>
  <si>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</si>
  <si>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</si>
  <si>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</si>
  <si>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</si>
  <si>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</si>
  <si>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</si>
  <si>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</si>
  <si>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</si>
  <si>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</si>
  <si>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</si>
  <si>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</si>
  <si>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</si>
  <si>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20/07/23 - VENCIMENTO 27/07/23</t>
  </si>
  <si>
    <t>5.3. Revisão de Remuneração pelo Transporte Coletivo ¹</t>
  </si>
  <si>
    <t xml:space="preserve"> ¹ Revisões de passageiros transportados, ar condicionado e fator de transição (junho/23). Total de 250.207 passageiros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</si>
</sst>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307064</v>
      </c>
      <c r="C7" s="46">
        <f aca="true" t="shared" si="0" ref="C7:J7">+C8+C11</f>
        <v>252602</v>
      </c>
      <c r="D7" s="46">
        <f t="shared" si="0"/>
        <v>306844</v>
      </c>
      <c r="E7" s="46">
        <f t="shared" si="0"/>
        <v>171905</v>
      </c>
      <c r="F7" s="46">
        <f t="shared" si="0"/>
        <v>216839</v>
      </c>
      <c r="G7" s="46">
        <f t="shared" si="0"/>
        <v>209412</v>
      </c>
      <c r="H7" s="46">
        <f t="shared" si="0"/>
        <v>245048</v>
      </c>
      <c r="I7" s="46">
        <f t="shared" si="0"/>
        <v>352481</v>
      </c>
      <c r="J7" s="46">
        <f t="shared" si="0"/>
        <v>118342</v>
      </c>
      <c r="K7" s="38">
        <f aca="true" t="shared" si="1" ref="K7:K13">SUM(B7:J7)</f>
        <v>2180537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15075</v>
      </c>
      <c r="C8" s="44">
        <f t="shared" si="2"/>
        <v>15548</v>
      </c>
      <c r="D8" s="44">
        <f t="shared" si="2"/>
        <v>14637</v>
      </c>
      <c r="E8" s="44">
        <f t="shared" si="2"/>
        <v>10298</v>
      </c>
      <c r="F8" s="44">
        <f t="shared" si="2"/>
        <v>11431</v>
      </c>
      <c r="G8" s="44">
        <f t="shared" si="2"/>
        <v>5771</v>
      </c>
      <c r="H8" s="44">
        <f t="shared" si="2"/>
        <v>5115</v>
      </c>
      <c r="I8" s="44">
        <f t="shared" si="2"/>
        <v>16990</v>
      </c>
      <c r="J8" s="44">
        <f t="shared" si="2"/>
        <v>3407</v>
      </c>
      <c r="K8" s="38">
        <f t="shared" si="1"/>
        <v>98272</v>
      </c>
      <c r="L8"/>
      <c r="M8"/>
      <c r="N8"/>
    </row>
    <row r="9" spans="1:14" ht="16.5" customHeight="1">
      <c r="A9" s="22" t="s">
        <v>31</v>
      </c>
      <c r="B9" s="44">
        <v>15017</v>
      </c>
      <c r="C9" s="44">
        <v>15547</v>
      </c>
      <c r="D9" s="44">
        <v>14637</v>
      </c>
      <c r="E9" s="44">
        <v>10091</v>
      </c>
      <c r="F9" s="44">
        <v>11400</v>
      </c>
      <c r="G9" s="44">
        <v>5769</v>
      </c>
      <c r="H9" s="44">
        <v>5115</v>
      </c>
      <c r="I9" s="44">
        <v>16932</v>
      </c>
      <c r="J9" s="44">
        <v>3407</v>
      </c>
      <c r="K9" s="38">
        <f t="shared" si="1"/>
        <v>97915</v>
      </c>
      <c r="L9"/>
      <c r="M9"/>
      <c r="N9"/>
    </row>
    <row r="10" spans="1:14" ht="16.5" customHeight="1">
      <c r="A10" s="22" t="s">
        <v>30</v>
      </c>
      <c r="B10" s="44">
        <v>58</v>
      </c>
      <c r="C10" s="44">
        <v>1</v>
      </c>
      <c r="D10" s="44">
        <v>0</v>
      </c>
      <c r="E10" s="44">
        <v>207</v>
      </c>
      <c r="F10" s="44">
        <v>31</v>
      </c>
      <c r="G10" s="44">
        <v>2</v>
      </c>
      <c r="H10" s="44">
        <v>0</v>
      </c>
      <c r="I10" s="44">
        <v>58</v>
      </c>
      <c r="J10" s="44">
        <v>0</v>
      </c>
      <c r="K10" s="38">
        <f t="shared" si="1"/>
        <v>357</v>
      </c>
      <c r="L10"/>
      <c r="M10"/>
      <c r="N10"/>
    </row>
    <row r="11" spans="1:14" ht="16.5" customHeight="1">
      <c r="A11" s="43" t="s">
        <v>66</v>
      </c>
      <c r="B11" s="42">
        <v>291989</v>
      </c>
      <c r="C11" s="42">
        <v>237054</v>
      </c>
      <c r="D11" s="42">
        <v>292207</v>
      </c>
      <c r="E11" s="42">
        <v>161607</v>
      </c>
      <c r="F11" s="42">
        <v>205408</v>
      </c>
      <c r="G11" s="42">
        <v>203641</v>
      </c>
      <c r="H11" s="42">
        <v>239933</v>
      </c>
      <c r="I11" s="42">
        <v>335491</v>
      </c>
      <c r="J11" s="42">
        <v>114935</v>
      </c>
      <c r="K11" s="38">
        <f t="shared" si="1"/>
        <v>2082265</v>
      </c>
      <c r="L11" s="59"/>
      <c r="M11" s="59"/>
      <c r="N11" s="59"/>
    </row>
    <row r="12" spans="1:14" ht="16.5" customHeight="1">
      <c r="A12" s="22" t="s">
        <v>78</v>
      </c>
      <c r="B12" s="42">
        <v>19906</v>
      </c>
      <c r="C12" s="42">
        <v>17608</v>
      </c>
      <c r="D12" s="42">
        <v>21689</v>
      </c>
      <c r="E12" s="42">
        <v>14848</v>
      </c>
      <c r="F12" s="42">
        <v>12158</v>
      </c>
      <c r="G12" s="42">
        <v>10676</v>
      </c>
      <c r="H12" s="42">
        <v>11428</v>
      </c>
      <c r="I12" s="42">
        <v>17162</v>
      </c>
      <c r="J12" s="42">
        <v>4842</v>
      </c>
      <c r="K12" s="38">
        <f t="shared" si="1"/>
        <v>130317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272083</v>
      </c>
      <c r="C13" s="42">
        <f>+C11-C12</f>
        <v>219446</v>
      </c>
      <c r="D13" s="42">
        <f>+D11-D12</f>
        <v>270518</v>
      </c>
      <c r="E13" s="42">
        <f aca="true" t="shared" si="3" ref="E13:J13">+E11-E12</f>
        <v>146759</v>
      </c>
      <c r="F13" s="42">
        <f t="shared" si="3"/>
        <v>193250</v>
      </c>
      <c r="G13" s="42">
        <f t="shared" si="3"/>
        <v>192965</v>
      </c>
      <c r="H13" s="42">
        <f t="shared" si="3"/>
        <v>228505</v>
      </c>
      <c r="I13" s="42">
        <f t="shared" si="3"/>
        <v>318329</v>
      </c>
      <c r="J13" s="42">
        <f t="shared" si="3"/>
        <v>110093</v>
      </c>
      <c r="K13" s="38">
        <f t="shared" si="1"/>
        <v>1951948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68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1.124619386442</v>
      </c>
      <c r="C18" s="39">
        <v>1.182157249054444</v>
      </c>
      <c r="D18" s="39">
        <v>1.094326225134619</v>
      </c>
      <c r="E18" s="39">
        <v>1.370931103521494</v>
      </c>
      <c r="F18" s="39">
        <v>1.021951697055843</v>
      </c>
      <c r="G18" s="39">
        <v>1.144927630540527</v>
      </c>
      <c r="H18" s="39">
        <v>1.125293423323357</v>
      </c>
      <c r="I18" s="39">
        <v>1.075308029185321</v>
      </c>
      <c r="J18" s="39">
        <v>1.000522866872553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1594044.4199999997</v>
      </c>
      <c r="C20" s="36">
        <f aca="true" t="shared" si="4" ref="C20:J20">SUM(C21:C28)</f>
        <v>1512402.65</v>
      </c>
      <c r="D20" s="36">
        <f t="shared" si="4"/>
        <v>1883947.4500000002</v>
      </c>
      <c r="E20" s="36">
        <f t="shared" si="4"/>
        <v>1156324.1600000001</v>
      </c>
      <c r="F20" s="36">
        <f t="shared" si="4"/>
        <v>1142809.96</v>
      </c>
      <c r="G20" s="36">
        <f t="shared" si="4"/>
        <v>1247743.4200000002</v>
      </c>
      <c r="H20" s="36">
        <f t="shared" si="4"/>
        <v>1151005.8199999998</v>
      </c>
      <c r="I20" s="36">
        <f t="shared" si="4"/>
        <v>1604792.81</v>
      </c>
      <c r="J20" s="36">
        <f t="shared" si="4"/>
        <v>563425.2500000001</v>
      </c>
      <c r="K20" s="36">
        <f aca="true" t="shared" si="5" ref="K20:K28">SUM(B20:J20)</f>
        <v>11856495.940000001</v>
      </c>
      <c r="L20"/>
      <c r="M20"/>
      <c r="N20"/>
    </row>
    <row r="21" spans="1:14" ht="16.5" customHeight="1">
      <c r="A21" s="35" t="s">
        <v>27</v>
      </c>
      <c r="B21" s="58">
        <f>ROUND((B15+B16)*B7,2)</f>
        <v>1360569.88</v>
      </c>
      <c r="C21" s="58">
        <f>ROUND((C15+C16)*C7,2)</f>
        <v>1229590.76</v>
      </c>
      <c r="D21" s="58">
        <f aca="true" t="shared" si="6" ref="D21:J21">ROUND((D15+D16)*D7,2)</f>
        <v>1655791.59</v>
      </c>
      <c r="E21" s="58">
        <f t="shared" si="6"/>
        <v>806509.5</v>
      </c>
      <c r="F21" s="58">
        <f t="shared" si="6"/>
        <v>1076583.95</v>
      </c>
      <c r="G21" s="58">
        <f t="shared" si="6"/>
        <v>1050243.06</v>
      </c>
      <c r="H21" s="58">
        <f t="shared" si="6"/>
        <v>978525.67</v>
      </c>
      <c r="I21" s="58">
        <f t="shared" si="6"/>
        <v>1421802.61</v>
      </c>
      <c r="J21" s="58">
        <f t="shared" si="6"/>
        <v>540136.56</v>
      </c>
      <c r="K21" s="30">
        <f t="shared" si="5"/>
        <v>10119753.58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169553.38</v>
      </c>
      <c r="C22" s="30">
        <f t="shared" si="7"/>
        <v>223978.87</v>
      </c>
      <c r="D22" s="30">
        <f t="shared" si="7"/>
        <v>156184.57</v>
      </c>
      <c r="E22" s="30">
        <f t="shared" si="7"/>
        <v>299159.46</v>
      </c>
      <c r="F22" s="30">
        <f t="shared" si="7"/>
        <v>23632.84</v>
      </c>
      <c r="G22" s="30">
        <f t="shared" si="7"/>
        <v>152209.24</v>
      </c>
      <c r="H22" s="30">
        <f t="shared" si="7"/>
        <v>122602.83</v>
      </c>
      <c r="I22" s="30">
        <f t="shared" si="7"/>
        <v>107073.15</v>
      </c>
      <c r="J22" s="30">
        <f t="shared" si="7"/>
        <v>282.42</v>
      </c>
      <c r="K22" s="30">
        <f t="shared" si="5"/>
        <v>1254676.7599999998</v>
      </c>
      <c r="L22"/>
      <c r="M22"/>
      <c r="N22"/>
    </row>
    <row r="23" spans="1:14" ht="16.5" customHeight="1">
      <c r="A23" s="18" t="s">
        <v>25</v>
      </c>
      <c r="B23" s="30">
        <v>59679.04</v>
      </c>
      <c r="C23" s="30">
        <v>53037.99</v>
      </c>
      <c r="D23" s="30">
        <v>63925.71</v>
      </c>
      <c r="E23" s="30">
        <v>43759.27</v>
      </c>
      <c r="F23" s="30">
        <v>39118.15</v>
      </c>
      <c r="G23" s="30">
        <v>41646.94</v>
      </c>
      <c r="H23" s="30">
        <v>44579.5</v>
      </c>
      <c r="I23" s="30">
        <v>69885.47</v>
      </c>
      <c r="J23" s="30">
        <v>20383.63</v>
      </c>
      <c r="K23" s="30">
        <f t="shared" si="5"/>
        <v>436015.69999999995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1315.63</v>
      </c>
      <c r="C26" s="30">
        <v>1247.9</v>
      </c>
      <c r="D26" s="30">
        <v>1555.31</v>
      </c>
      <c r="E26" s="30">
        <v>956.11</v>
      </c>
      <c r="F26" s="30">
        <v>943.09</v>
      </c>
      <c r="G26" s="30">
        <v>1029.06</v>
      </c>
      <c r="H26" s="30">
        <v>950.9</v>
      </c>
      <c r="I26" s="30">
        <v>1326.05</v>
      </c>
      <c r="J26" s="30">
        <v>466.33</v>
      </c>
      <c r="K26" s="30">
        <f t="shared" si="5"/>
        <v>9790.38</v>
      </c>
      <c r="L26" s="59"/>
      <c r="M26" s="59"/>
      <c r="N26" s="59"/>
    </row>
    <row r="27" spans="1:14" ht="16.5" customHeight="1">
      <c r="A27" s="18" t="s">
        <v>76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77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-95737.12</v>
      </c>
      <c r="C31" s="30">
        <f t="shared" si="8"/>
        <v>-49126.28</v>
      </c>
      <c r="D31" s="30">
        <f t="shared" si="8"/>
        <v>-83923.91999999995</v>
      </c>
      <c r="E31" s="30">
        <f t="shared" si="8"/>
        <v>-93842.20999999999</v>
      </c>
      <c r="F31" s="30">
        <f t="shared" si="8"/>
        <v>-48250.71</v>
      </c>
      <c r="G31" s="30">
        <f t="shared" si="8"/>
        <v>-61761.13</v>
      </c>
      <c r="H31" s="30">
        <f t="shared" si="8"/>
        <v>-1041.9000000000015</v>
      </c>
      <c r="I31" s="30">
        <f t="shared" si="8"/>
        <v>-85047.03</v>
      </c>
      <c r="J31" s="30">
        <f t="shared" si="8"/>
        <v>-25670.49</v>
      </c>
      <c r="K31" s="30">
        <f aca="true" t="shared" si="9" ref="K31:K39">SUM(B31:J31)</f>
        <v>-544400.7899999999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-105461.05</v>
      </c>
      <c r="C32" s="30">
        <f t="shared" si="10"/>
        <v>-74291.25</v>
      </c>
      <c r="D32" s="30">
        <f t="shared" si="10"/>
        <v>-79282.76000000001</v>
      </c>
      <c r="E32" s="30">
        <f t="shared" si="10"/>
        <v>-90529.62</v>
      </c>
      <c r="F32" s="30">
        <f t="shared" si="10"/>
        <v>-50160</v>
      </c>
      <c r="G32" s="30">
        <f t="shared" si="10"/>
        <v>-61656.7</v>
      </c>
      <c r="H32" s="30">
        <f t="shared" si="10"/>
        <v>-33574.83</v>
      </c>
      <c r="I32" s="30">
        <f t="shared" si="10"/>
        <v>-91774.37</v>
      </c>
      <c r="J32" s="30">
        <f t="shared" si="10"/>
        <v>-20319.76</v>
      </c>
      <c r="K32" s="30">
        <f t="shared" si="9"/>
        <v>-607050.3400000001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-66074.8</v>
      </c>
      <c r="C33" s="30">
        <f t="shared" si="11"/>
        <v>-68406.8</v>
      </c>
      <c r="D33" s="30">
        <f t="shared" si="11"/>
        <v>-64402.8</v>
      </c>
      <c r="E33" s="30">
        <f t="shared" si="11"/>
        <v>-44400.4</v>
      </c>
      <c r="F33" s="30">
        <f t="shared" si="11"/>
        <v>-50160</v>
      </c>
      <c r="G33" s="30">
        <f t="shared" si="11"/>
        <v>-25383.6</v>
      </c>
      <c r="H33" s="30">
        <f t="shared" si="11"/>
        <v>-22506</v>
      </c>
      <c r="I33" s="30">
        <f t="shared" si="11"/>
        <v>-74500.8</v>
      </c>
      <c r="J33" s="30">
        <f t="shared" si="11"/>
        <v>-14990.8</v>
      </c>
      <c r="K33" s="30">
        <f t="shared" si="9"/>
        <v>-430826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-39386.25</v>
      </c>
      <c r="C36" s="30">
        <v>-5884.45</v>
      </c>
      <c r="D36" s="30">
        <v>-14879.96</v>
      </c>
      <c r="E36" s="30">
        <v>-46129.22</v>
      </c>
      <c r="F36" s="26">
        <v>0</v>
      </c>
      <c r="G36" s="30">
        <v>-36273.1</v>
      </c>
      <c r="H36" s="30">
        <v>-11068.83</v>
      </c>
      <c r="I36" s="30">
        <v>-17273.57</v>
      </c>
      <c r="J36" s="30">
        <v>-5328.96</v>
      </c>
      <c r="K36" s="30">
        <f t="shared" si="9"/>
        <v>-176224.34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80</v>
      </c>
      <c r="B49" s="17">
        <v>9723.93</v>
      </c>
      <c r="C49" s="17">
        <v>25164.97</v>
      </c>
      <c r="D49" s="17">
        <v>17741.29</v>
      </c>
      <c r="E49" s="17">
        <v>-3312.59</v>
      </c>
      <c r="F49" s="17">
        <v>1909.29</v>
      </c>
      <c r="G49" s="17">
        <v>-104.43</v>
      </c>
      <c r="H49" s="17">
        <v>32532.93</v>
      </c>
      <c r="I49" s="17">
        <v>6727.34</v>
      </c>
      <c r="J49" s="17">
        <v>1128.87</v>
      </c>
      <c r="K49" s="30">
        <f t="shared" si="13"/>
        <v>91511.6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1498307.2999999998</v>
      </c>
      <c r="C54" s="27">
        <f t="shared" si="15"/>
        <v>1463276.3699999999</v>
      </c>
      <c r="D54" s="27">
        <f t="shared" si="15"/>
        <v>1800023.5300000003</v>
      </c>
      <c r="E54" s="27">
        <f t="shared" si="15"/>
        <v>1062481.9500000002</v>
      </c>
      <c r="F54" s="27">
        <f t="shared" si="15"/>
        <v>1094559.25</v>
      </c>
      <c r="G54" s="27">
        <f t="shared" si="15"/>
        <v>1185982.2900000003</v>
      </c>
      <c r="H54" s="27">
        <f t="shared" si="15"/>
        <v>1149963.92</v>
      </c>
      <c r="I54" s="27">
        <f t="shared" si="15"/>
        <v>1519745.78</v>
      </c>
      <c r="J54" s="27">
        <f t="shared" si="15"/>
        <v>537754.7600000001</v>
      </c>
      <c r="K54" s="20">
        <f>SUM(B54:J54)</f>
        <v>11312095.149999999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1498307.3</v>
      </c>
      <c r="C60" s="10">
        <f t="shared" si="17"/>
        <v>1463276.36929451</v>
      </c>
      <c r="D60" s="10">
        <f t="shared" si="17"/>
        <v>1800023.5345643219</v>
      </c>
      <c r="E60" s="10">
        <f t="shared" si="17"/>
        <v>1062481.9505331141</v>
      </c>
      <c r="F60" s="10">
        <f t="shared" si="17"/>
        <v>1094559.2535323245</v>
      </c>
      <c r="G60" s="10">
        <f t="shared" si="17"/>
        <v>1185982.290060907</v>
      </c>
      <c r="H60" s="10">
        <f t="shared" si="17"/>
        <v>1149963.9190539331</v>
      </c>
      <c r="I60" s="10">
        <f>SUM(I61:I73)</f>
        <v>1519745.78</v>
      </c>
      <c r="J60" s="10">
        <f t="shared" si="17"/>
        <v>537754.7558529752</v>
      </c>
      <c r="K60" s="5">
        <f>SUM(K61:K73)</f>
        <v>11312095.152892085</v>
      </c>
      <c r="L60" s="9"/>
    </row>
    <row r="61" spans="1:12" ht="16.5" customHeight="1">
      <c r="A61" s="7" t="s">
        <v>55</v>
      </c>
      <c r="B61" s="8">
        <v>1310139.35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1310139.35</v>
      </c>
      <c r="L61"/>
    </row>
    <row r="62" spans="1:12" ht="16.5" customHeight="1">
      <c r="A62" s="7" t="s">
        <v>56</v>
      </c>
      <c r="B62" s="8">
        <v>188167.95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188167.95</v>
      </c>
      <c r="L62"/>
    </row>
    <row r="63" spans="1:12" ht="16.5" customHeight="1">
      <c r="A63" s="7" t="s">
        <v>4</v>
      </c>
      <c r="B63" s="6">
        <v>0</v>
      </c>
      <c r="C63" s="8">
        <v>1463276.36929451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1463276.36929451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1800023.5345643219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1800023.5345643219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1062481.9505331141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1062481.9505331141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1094559.2535323245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1094559.2535323245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1185982.290060907</v>
      </c>
      <c r="H67" s="6">
        <v>0</v>
      </c>
      <c r="I67" s="6">
        <v>0</v>
      </c>
      <c r="J67" s="6">
        <v>0</v>
      </c>
      <c r="K67" s="5">
        <f t="shared" si="18"/>
        <v>1185982.290060907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1149963.9190539331</v>
      </c>
      <c r="I68" s="6">
        <v>0</v>
      </c>
      <c r="J68" s="6">
        <v>0</v>
      </c>
      <c r="K68" s="5">
        <f t="shared" si="18"/>
        <v>1149963.9190539331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559071.28</v>
      </c>
      <c r="J70" s="6">
        <v>0</v>
      </c>
      <c r="K70" s="5">
        <f t="shared" si="18"/>
        <v>559071.28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960674.5</v>
      </c>
      <c r="J71" s="6">
        <v>0</v>
      </c>
      <c r="K71" s="5">
        <f t="shared" si="18"/>
        <v>960674.5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537754.7558529752</v>
      </c>
      <c r="K72" s="5">
        <f t="shared" si="18"/>
        <v>537754.7558529752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2023-07-26T21:15:11Z</dcterms:modified>
  <cp:category/>
  <cp:version/>
  <cp:contentType/>
  <cp:contentStatus/>
</cp:coreProperties>
</file>