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<sst xmlns="http://schemas.openxmlformats.org/spreadsheetml/2006/main" count="82" uniqueCount="81">
  <si>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</si>
  <si>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</si>
  <si>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</si>
  <si>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</si>
  <si>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</si>
  <si>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</si>
  <si>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</si>
  <si>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</si>
  <si>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</si>
  <si>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</si>
  <si>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</si>
  <si>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</si>
  <si>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</si>
  <si>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</si>
  <si>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</si>
  <si>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</si>
  <si>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</si>
  <si>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</si>
  <si>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</si>
  <si>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</si>
  <si>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</si>
  <si>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</si>
  <si>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</si>
  <si>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</si>
  <si>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</si>
  <si>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</si>
  <si>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</si>
  <si>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</si>
  <si>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</si>
  <si>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</si>
  <si>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</si>
  <si>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</si>
  <si>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</si>
  <si>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</si>
  <si>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</si>
  <si>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</si>
  <si>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</si>
  <si>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</si>
  <si>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</si>
  <si>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</si>
  <si>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</si>
  <si>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</si>
  <si>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</si>
  <si>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</si>
  <si>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</si>
  <si>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</si>
  <si>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</si>
  <si>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</si>
  <si>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</si>
  <si>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</si>
  <si>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</si>
  <si>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</si>
  <si>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</si>
  <si>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</si>
  <si>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</si>
  <si>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</si>
  <si>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</si>
  <si>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</si>
  <si>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</si>
  <si>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</si>
  <si>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</si>
  <si>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</si>
  <si>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</si>
  <si>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</si>
  <si>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</si>
  <si>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</si>
  <si>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</si>
  <si>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</si>
  <si>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</si>
  <si>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</si>
  <si>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</si>
  <si>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</si>
  <si>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</si>
  <si>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</si>
  <si>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</si>
  <si>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</si>
  <si>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</si>
  <si>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</si>
  <si>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</si>
  <si>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</si>
  <si>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19/07/23 - VENCIMENTO 26/07/23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</si>
</sst>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298882</v>
      </c>
      <c r="C7" s="46">
        <f aca="true" t="shared" si="0" ref="C7:J7">+C8+C11</f>
        <v>244894</v>
      </c>
      <c r="D7" s="46">
        <f t="shared" si="0"/>
        <v>299805</v>
      </c>
      <c r="E7" s="46">
        <f t="shared" si="0"/>
        <v>163150</v>
      </c>
      <c r="F7" s="46">
        <f t="shared" si="0"/>
        <v>207120</v>
      </c>
      <c r="G7" s="46">
        <f t="shared" si="0"/>
        <v>202941</v>
      </c>
      <c r="H7" s="46">
        <f t="shared" si="0"/>
        <v>236739</v>
      </c>
      <c r="I7" s="46">
        <f t="shared" si="0"/>
        <v>335758</v>
      </c>
      <c r="J7" s="46">
        <f t="shared" si="0"/>
        <v>115158</v>
      </c>
      <c r="K7" s="38">
        <f aca="true" t="shared" si="1" ref="K7:K13">SUM(B7:J7)</f>
        <v>2104447</v>
      </c>
      <c r="L7" s="45"/>
      <c r="M7"/>
      <c r="N7"/>
    </row>
    <row r="8" spans="1:14" ht="16.5" customHeight="1">
      <c r="A8" s="43" t="s">
        <v>76</v>
      </c>
      <c r="B8" s="44">
        <f aca="true" t="shared" si="2" ref="B8:J8">+B9+B10</f>
        <v>14022</v>
      </c>
      <c r="C8" s="44">
        <f t="shared" si="2"/>
        <v>14584</v>
      </c>
      <c r="D8" s="44">
        <f t="shared" si="2"/>
        <v>13534</v>
      </c>
      <c r="E8" s="44">
        <f t="shared" si="2"/>
        <v>9511</v>
      </c>
      <c r="F8" s="44">
        <f t="shared" si="2"/>
        <v>10318</v>
      </c>
      <c r="G8" s="44">
        <f t="shared" si="2"/>
        <v>5338</v>
      </c>
      <c r="H8" s="44">
        <f t="shared" si="2"/>
        <v>4621</v>
      </c>
      <c r="I8" s="44">
        <f t="shared" si="2"/>
        <v>14626</v>
      </c>
      <c r="J8" s="44">
        <f t="shared" si="2"/>
        <v>3254</v>
      </c>
      <c r="K8" s="38">
        <f t="shared" si="1"/>
        <v>89808</v>
      </c>
      <c r="L8"/>
      <c r="M8"/>
      <c r="N8"/>
    </row>
    <row r="9" spans="1:14" ht="16.5" customHeight="1">
      <c r="A9" s="22" t="s">
        <v>32</v>
      </c>
      <c r="B9" s="44">
        <v>13968</v>
      </c>
      <c r="C9" s="44">
        <v>14583</v>
      </c>
      <c r="D9" s="44">
        <v>13534</v>
      </c>
      <c r="E9" s="44">
        <v>9357</v>
      </c>
      <c r="F9" s="44">
        <v>10302</v>
      </c>
      <c r="G9" s="44">
        <v>5336</v>
      </c>
      <c r="H9" s="44">
        <v>4621</v>
      </c>
      <c r="I9" s="44">
        <v>14570</v>
      </c>
      <c r="J9" s="44">
        <v>3254</v>
      </c>
      <c r="K9" s="38">
        <f t="shared" si="1"/>
        <v>89525</v>
      </c>
      <c r="L9"/>
      <c r="M9"/>
      <c r="N9"/>
    </row>
    <row r="10" spans="1:14" ht="16.5" customHeight="1">
      <c r="A10" s="22" t="s">
        <v>31</v>
      </c>
      <c r="B10" s="44">
        <v>54</v>
      </c>
      <c r="C10" s="44">
        <v>1</v>
      </c>
      <c r="D10" s="44">
        <v>0</v>
      </c>
      <c r="E10" s="44">
        <v>154</v>
      </c>
      <c r="F10" s="44">
        <v>16</v>
      </c>
      <c r="G10" s="44">
        <v>2</v>
      </c>
      <c r="H10" s="44">
        <v>0</v>
      </c>
      <c r="I10" s="44">
        <v>56</v>
      </c>
      <c r="J10" s="44">
        <v>0</v>
      </c>
      <c r="K10" s="38">
        <f t="shared" si="1"/>
        <v>283</v>
      </c>
      <c r="L10"/>
      <c r="M10"/>
      <c r="N10"/>
    </row>
    <row r="11" spans="1:14" ht="16.5" customHeight="1">
      <c r="A11" s="43" t="s">
        <v>67</v>
      </c>
      <c r="B11" s="42">
        <v>284860</v>
      </c>
      <c r="C11" s="42">
        <v>230310</v>
      </c>
      <c r="D11" s="42">
        <v>286271</v>
      </c>
      <c r="E11" s="42">
        <v>153639</v>
      </c>
      <c r="F11" s="42">
        <v>196802</v>
      </c>
      <c r="G11" s="42">
        <v>197603</v>
      </c>
      <c r="H11" s="42">
        <v>232118</v>
      </c>
      <c r="I11" s="42">
        <v>321132</v>
      </c>
      <c r="J11" s="42">
        <v>111904</v>
      </c>
      <c r="K11" s="38">
        <f t="shared" si="1"/>
        <v>2014639</v>
      </c>
      <c r="L11" s="59"/>
      <c r="M11" s="59"/>
      <c r="N11" s="59"/>
    </row>
    <row r="12" spans="1:14" ht="16.5" customHeight="1">
      <c r="A12" s="22" t="s">
        <v>79</v>
      </c>
      <c r="B12" s="42">
        <v>19335</v>
      </c>
      <c r="C12" s="42">
        <v>16992</v>
      </c>
      <c r="D12" s="42">
        <v>21310</v>
      </c>
      <c r="E12" s="42">
        <v>13717</v>
      </c>
      <c r="F12" s="42">
        <v>11257</v>
      </c>
      <c r="G12" s="42">
        <v>10340</v>
      </c>
      <c r="H12" s="42">
        <v>10654</v>
      </c>
      <c r="I12" s="42">
        <v>16068</v>
      </c>
      <c r="J12" s="42">
        <v>4569</v>
      </c>
      <c r="K12" s="38">
        <f t="shared" si="1"/>
        <v>124242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265525</v>
      </c>
      <c r="C13" s="42">
        <f>+C11-C12</f>
        <v>213318</v>
      </c>
      <c r="D13" s="42">
        <f>+D11-D12</f>
        <v>264961</v>
      </c>
      <c r="E13" s="42">
        <f aca="true" t="shared" si="3" ref="E13:J13">+E11-E12</f>
        <v>139922</v>
      </c>
      <c r="F13" s="42">
        <f t="shared" si="3"/>
        <v>185545</v>
      </c>
      <c r="G13" s="42">
        <f t="shared" si="3"/>
        <v>187263</v>
      </c>
      <c r="H13" s="42">
        <f t="shared" si="3"/>
        <v>221464</v>
      </c>
      <c r="I13" s="42">
        <f t="shared" si="3"/>
        <v>305064</v>
      </c>
      <c r="J13" s="42">
        <f t="shared" si="3"/>
        <v>107335</v>
      </c>
      <c r="K13" s="38">
        <f t="shared" si="1"/>
        <v>1890397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" customHeight="1">
      <c r="A16" s="16" t="s">
        <v>69</v>
      </c>
      <c r="B16" s="41">
        <v>-0.0602</v>
      </c>
      <c r="C16" s="41">
        <v>-0.0662</v>
      </c>
      <c r="D16" s="41">
        <v>-0.0733</v>
      </c>
      <c r="E16" s="41">
        <v>-0.0638</v>
      </c>
      <c r="F16" s="41">
        <v>-0.0675</v>
      </c>
      <c r="G16" s="41">
        <v>-0.0682</v>
      </c>
      <c r="H16" s="41">
        <v>-0.0543</v>
      </c>
      <c r="I16" s="41">
        <v>-0.0548</v>
      </c>
      <c r="J16" s="41">
        <v>-0.062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1.152424072642296</v>
      </c>
      <c r="C18" s="39">
        <v>1.214852501722321</v>
      </c>
      <c r="D18" s="39">
        <v>1.117339528186282</v>
      </c>
      <c r="E18" s="39">
        <v>1.432751610719449</v>
      </c>
      <c r="F18" s="39">
        <v>1.065255865686972</v>
      </c>
      <c r="G18" s="39">
        <v>1.177648851035937</v>
      </c>
      <c r="H18" s="39">
        <v>1.158181866362135</v>
      </c>
      <c r="I18" s="39">
        <v>1.120524527651901</v>
      </c>
      <c r="J18" s="39">
        <v>1.021725186561072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71</v>
      </c>
      <c r="B20" s="36">
        <f>SUM(B21:B28)</f>
        <v>1589707.33</v>
      </c>
      <c r="C20" s="36">
        <f aca="true" t="shared" si="4" ref="C20:J20">SUM(C21:C28)</f>
        <v>1507791.8200000003</v>
      </c>
      <c r="D20" s="36">
        <f t="shared" si="4"/>
        <v>1879883.4100000001</v>
      </c>
      <c r="E20" s="36">
        <f t="shared" si="4"/>
        <v>1147338.8800000001</v>
      </c>
      <c r="F20" s="36">
        <f t="shared" si="4"/>
        <v>1138208.6199999999</v>
      </c>
      <c r="G20" s="36">
        <f t="shared" si="4"/>
        <v>1243577.8199999998</v>
      </c>
      <c r="H20" s="36">
        <f t="shared" si="4"/>
        <v>1144730.8699999999</v>
      </c>
      <c r="I20" s="36">
        <f t="shared" si="4"/>
        <v>1593259.9200000002</v>
      </c>
      <c r="J20" s="36">
        <f t="shared" si="4"/>
        <v>560189.53</v>
      </c>
      <c r="K20" s="36">
        <f aca="true" t="shared" si="5" ref="K20:K28">SUM(B20:J20)</f>
        <v>11804688.2</v>
      </c>
      <c r="L20"/>
      <c r="M20"/>
      <c r="N20"/>
    </row>
    <row r="21" spans="1:14" ht="16.5" customHeight="1">
      <c r="A21" s="35" t="s">
        <v>28</v>
      </c>
      <c r="B21" s="58">
        <f>ROUND((B15+B16)*B7,2)</f>
        <v>1324316.25</v>
      </c>
      <c r="C21" s="58">
        <f>ROUND((C15+C16)*C7,2)</f>
        <v>1192070.52</v>
      </c>
      <c r="D21" s="58">
        <f aca="true" t="shared" si="6" ref="D21:J21">ROUND((D15+D16)*D7,2)</f>
        <v>1617807.74</v>
      </c>
      <c r="E21" s="58">
        <f t="shared" si="6"/>
        <v>765434.54</v>
      </c>
      <c r="F21" s="58">
        <f t="shared" si="6"/>
        <v>1028330.09</v>
      </c>
      <c r="G21" s="58">
        <f t="shared" si="6"/>
        <v>1017789.7</v>
      </c>
      <c r="H21" s="58">
        <f t="shared" si="6"/>
        <v>945346.17</v>
      </c>
      <c r="I21" s="58">
        <f t="shared" si="6"/>
        <v>1354347.04</v>
      </c>
      <c r="J21" s="58">
        <f t="shared" si="6"/>
        <v>525604.14</v>
      </c>
      <c r="K21" s="30">
        <f t="shared" si="5"/>
        <v>9771046.190000001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201857.68</v>
      </c>
      <c r="C22" s="30">
        <f t="shared" si="7"/>
        <v>256119.33</v>
      </c>
      <c r="D22" s="30">
        <f t="shared" si="7"/>
        <v>189832.8</v>
      </c>
      <c r="E22" s="30">
        <f t="shared" si="7"/>
        <v>331243.03</v>
      </c>
      <c r="F22" s="30">
        <f t="shared" si="7"/>
        <v>67104.57</v>
      </c>
      <c r="G22" s="30">
        <f t="shared" si="7"/>
        <v>180809.17</v>
      </c>
      <c r="H22" s="30">
        <f t="shared" si="7"/>
        <v>149536.62</v>
      </c>
      <c r="I22" s="30">
        <f t="shared" si="7"/>
        <v>163232.04</v>
      </c>
      <c r="J22" s="30">
        <f t="shared" si="7"/>
        <v>11418.85</v>
      </c>
      <c r="K22" s="30">
        <f t="shared" si="5"/>
        <v>1551154.0900000003</v>
      </c>
      <c r="L22"/>
      <c r="M22"/>
      <c r="N22"/>
    </row>
    <row r="23" spans="1:14" ht="16.5" customHeight="1">
      <c r="A23" s="18" t="s">
        <v>26</v>
      </c>
      <c r="B23" s="30">
        <v>59286.07</v>
      </c>
      <c r="C23" s="30">
        <v>53801.73</v>
      </c>
      <c r="D23" s="30">
        <v>64192.08</v>
      </c>
      <c r="E23" s="30">
        <v>43767.98</v>
      </c>
      <c r="F23" s="30">
        <v>39296.34</v>
      </c>
      <c r="G23" s="30">
        <v>41332.17</v>
      </c>
      <c r="H23" s="30">
        <v>44550.26</v>
      </c>
      <c r="I23" s="30">
        <v>69651.86</v>
      </c>
      <c r="J23" s="30">
        <v>20543.9</v>
      </c>
      <c r="K23" s="30">
        <f t="shared" si="5"/>
        <v>436422.39</v>
      </c>
      <c r="L23"/>
      <c r="M23"/>
      <c r="N23"/>
    </row>
    <row r="24" spans="1:14" ht="16.5" customHeight="1">
      <c r="A24" s="18" t="s">
        <v>25</v>
      </c>
      <c r="B24" s="30">
        <v>1729.43</v>
      </c>
      <c r="C24" s="34">
        <v>3458.86</v>
      </c>
      <c r="D24" s="34">
        <v>5188.29</v>
      </c>
      <c r="E24" s="30">
        <v>5188.29</v>
      </c>
      <c r="F24" s="30">
        <v>1729.43</v>
      </c>
      <c r="G24" s="34">
        <v>1729.43</v>
      </c>
      <c r="H24" s="34">
        <v>3458.86</v>
      </c>
      <c r="I24" s="34">
        <v>3458.86</v>
      </c>
      <c r="J24" s="34">
        <v>1729.43</v>
      </c>
      <c r="K24" s="30">
        <f t="shared" si="5"/>
        <v>27670.88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1320.84</v>
      </c>
      <c r="C26" s="30">
        <v>1253.11</v>
      </c>
      <c r="D26" s="30">
        <v>1560.52</v>
      </c>
      <c r="E26" s="30">
        <v>953.51</v>
      </c>
      <c r="F26" s="30">
        <v>945.69</v>
      </c>
      <c r="G26" s="30">
        <v>1031.66</v>
      </c>
      <c r="H26" s="30">
        <v>950.9</v>
      </c>
      <c r="I26" s="30">
        <v>1323.45</v>
      </c>
      <c r="J26" s="30">
        <v>466.33</v>
      </c>
      <c r="K26" s="30">
        <f t="shared" si="5"/>
        <v>9806.01</v>
      </c>
      <c r="L26" s="59"/>
      <c r="M26" s="59"/>
      <c r="N26" s="59"/>
    </row>
    <row r="27" spans="1:14" ht="16.5" customHeight="1">
      <c r="A27" s="18" t="s">
        <v>77</v>
      </c>
      <c r="B27" s="30">
        <v>340.09</v>
      </c>
      <c r="C27" s="30">
        <v>290.2</v>
      </c>
      <c r="D27" s="30">
        <v>343.13</v>
      </c>
      <c r="E27" s="30">
        <v>199.55</v>
      </c>
      <c r="F27" s="30">
        <v>226.32</v>
      </c>
      <c r="G27" s="30">
        <v>230.58</v>
      </c>
      <c r="H27" s="30">
        <v>228.15</v>
      </c>
      <c r="I27" s="30">
        <v>294.46</v>
      </c>
      <c r="J27" s="30">
        <v>113.16</v>
      </c>
      <c r="K27" s="30">
        <f t="shared" si="5"/>
        <v>2265.64</v>
      </c>
      <c r="L27" s="59"/>
      <c r="M27" s="59"/>
      <c r="N27" s="59"/>
    </row>
    <row r="28" spans="1:14" ht="16.5" customHeight="1">
      <c r="A28" s="18" t="s">
        <v>78</v>
      </c>
      <c r="B28" s="30">
        <v>856.97</v>
      </c>
      <c r="C28" s="30">
        <v>798.07</v>
      </c>
      <c r="D28" s="30">
        <v>958.85</v>
      </c>
      <c r="E28" s="30">
        <v>551.98</v>
      </c>
      <c r="F28" s="30">
        <v>576.18</v>
      </c>
      <c r="G28" s="30">
        <v>655.11</v>
      </c>
      <c r="H28" s="30">
        <v>659.91</v>
      </c>
      <c r="I28" s="30">
        <v>952.21</v>
      </c>
      <c r="J28" s="30">
        <v>313.72</v>
      </c>
      <c r="K28" s="30">
        <f t="shared" si="5"/>
        <v>6323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-105129.54999999999</v>
      </c>
      <c r="C31" s="30">
        <f t="shared" si="8"/>
        <v>-70536.55</v>
      </c>
      <c r="D31" s="30">
        <f t="shared" si="8"/>
        <v>-100493.00999999995</v>
      </c>
      <c r="E31" s="30">
        <f t="shared" si="8"/>
        <v>-93057.42000000001</v>
      </c>
      <c r="F31" s="30">
        <f t="shared" si="8"/>
        <v>-45328.8</v>
      </c>
      <c r="G31" s="30">
        <f t="shared" si="8"/>
        <v>-65065.21</v>
      </c>
      <c r="H31" s="30">
        <f t="shared" si="8"/>
        <v>-33980.03</v>
      </c>
      <c r="I31" s="30">
        <f t="shared" si="8"/>
        <v>-85405.95</v>
      </c>
      <c r="J31" s="30">
        <f t="shared" si="8"/>
        <v>-27367.699999999997</v>
      </c>
      <c r="K31" s="30">
        <f aca="true" t="shared" si="9" ref="K31:K39">SUM(B31:J31)</f>
        <v>-626364.2199999999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-105129.54999999999</v>
      </c>
      <c r="C32" s="30">
        <f t="shared" si="10"/>
        <v>-70536.55</v>
      </c>
      <c r="D32" s="30">
        <f t="shared" si="10"/>
        <v>-78110.56</v>
      </c>
      <c r="E32" s="30">
        <f t="shared" si="10"/>
        <v>-93057.42000000001</v>
      </c>
      <c r="F32" s="30">
        <f t="shared" si="10"/>
        <v>-45328.8</v>
      </c>
      <c r="G32" s="30">
        <f t="shared" si="10"/>
        <v>-65065.21</v>
      </c>
      <c r="H32" s="30">
        <f t="shared" si="10"/>
        <v>-33980.03</v>
      </c>
      <c r="I32" s="30">
        <f t="shared" si="10"/>
        <v>-85405.95</v>
      </c>
      <c r="J32" s="30">
        <f t="shared" si="10"/>
        <v>-20888.1</v>
      </c>
      <c r="K32" s="30">
        <f t="shared" si="9"/>
        <v>-597502.1699999999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-61459.2</v>
      </c>
      <c r="C33" s="30">
        <f t="shared" si="11"/>
        <v>-64165.2</v>
      </c>
      <c r="D33" s="30">
        <f t="shared" si="11"/>
        <v>-59549.6</v>
      </c>
      <c r="E33" s="30">
        <f t="shared" si="11"/>
        <v>-41170.8</v>
      </c>
      <c r="F33" s="30">
        <f t="shared" si="11"/>
        <v>-45328.8</v>
      </c>
      <c r="G33" s="30">
        <f t="shared" si="11"/>
        <v>-23478.4</v>
      </c>
      <c r="H33" s="30">
        <f t="shared" si="11"/>
        <v>-20332.4</v>
      </c>
      <c r="I33" s="30">
        <f t="shared" si="11"/>
        <v>-64108</v>
      </c>
      <c r="J33" s="30">
        <f t="shared" si="11"/>
        <v>-14317.6</v>
      </c>
      <c r="K33" s="30">
        <f t="shared" si="9"/>
        <v>-393910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-43670.35</v>
      </c>
      <c r="C36" s="30">
        <v>-6371.35</v>
      </c>
      <c r="D36" s="30">
        <v>-18560.96</v>
      </c>
      <c r="E36" s="30">
        <v>-51886.62</v>
      </c>
      <c r="F36" s="26">
        <v>0</v>
      </c>
      <c r="G36" s="30">
        <v>-41586.81</v>
      </c>
      <c r="H36" s="30">
        <v>-13647.63</v>
      </c>
      <c r="I36" s="30">
        <v>-21297.95</v>
      </c>
      <c r="J36" s="30">
        <v>-6570.5</v>
      </c>
      <c r="K36" s="30">
        <f t="shared" si="9"/>
        <v>-203592.17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0</v>
      </c>
      <c r="C37" s="27">
        <f t="shared" si="12"/>
        <v>0</v>
      </c>
      <c r="D37" s="27">
        <f t="shared" si="12"/>
        <v>-22382.449999999953</v>
      </c>
      <c r="E37" s="27">
        <f t="shared" si="12"/>
        <v>0</v>
      </c>
      <c r="F37" s="27">
        <f t="shared" si="12"/>
        <v>0</v>
      </c>
      <c r="G37" s="27">
        <f t="shared" si="12"/>
        <v>0</v>
      </c>
      <c r="H37" s="27">
        <f t="shared" si="12"/>
        <v>0</v>
      </c>
      <c r="I37" s="27">
        <f t="shared" si="12"/>
        <v>0</v>
      </c>
      <c r="J37" s="27">
        <f t="shared" si="12"/>
        <v>-6479.6</v>
      </c>
      <c r="K37" s="30">
        <f t="shared" si="9"/>
        <v>-28862.049999999952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-22382.45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-6479.6</v>
      </c>
      <c r="K38" s="30">
        <f t="shared" si="9"/>
        <v>-28862.050000000003</v>
      </c>
      <c r="L38"/>
      <c r="M38"/>
      <c r="N38"/>
    </row>
    <row r="39" spans="1:14" ht="16.5" customHeight="1">
      <c r="A39" s="25" t="s">
        <v>16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1701000</v>
      </c>
      <c r="E45" s="17">
        <v>0</v>
      </c>
      <c r="F45" s="17">
        <v>0</v>
      </c>
      <c r="G45" s="17">
        <v>0</v>
      </c>
      <c r="H45" s="17">
        <v>1098000</v>
      </c>
      <c r="I45" s="17">
        <v>0</v>
      </c>
      <c r="J45" s="17">
        <v>0</v>
      </c>
      <c r="K45" s="30">
        <f aca="true" t="shared" si="13" ref="K45:K52">SUM(B45:J45)</f>
        <v>2799000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-1701000</v>
      </c>
      <c r="E46" s="17">
        <v>0</v>
      </c>
      <c r="F46" s="17">
        <v>0</v>
      </c>
      <c r="G46" s="17">
        <v>0</v>
      </c>
      <c r="H46" s="17">
        <v>-1098000</v>
      </c>
      <c r="I46" s="17">
        <v>0</v>
      </c>
      <c r="J46" s="17">
        <v>0</v>
      </c>
      <c r="K46" s="30">
        <f t="shared" si="13"/>
        <v>-2799000</v>
      </c>
      <c r="L46" s="24"/>
      <c r="M46"/>
      <c r="N46"/>
    </row>
    <row r="47" spans="1:14" s="23" customFormat="1" ht="16.5" customHeight="1">
      <c r="A47" s="25" t="s">
        <v>10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30">
        <f t="shared" si="13"/>
        <v>0</v>
      </c>
      <c r="L47" s="24"/>
      <c r="M47"/>
      <c r="N47"/>
    </row>
    <row r="48" spans="1:12" ht="12" customHeight="1">
      <c r="A48" s="22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72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73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f t="shared" si="13"/>
        <v>0</v>
      </c>
      <c r="L51" s="59"/>
      <c r="M51" s="59"/>
      <c r="N51" s="59"/>
    </row>
    <row r="52" spans="1:14" ht="16.5" customHeight="1">
      <c r="A52" s="25" t="s">
        <v>74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1484577.78</v>
      </c>
      <c r="C54" s="27">
        <f t="shared" si="15"/>
        <v>1437255.2700000003</v>
      </c>
      <c r="D54" s="27">
        <f t="shared" si="15"/>
        <v>1779390.4000000001</v>
      </c>
      <c r="E54" s="27">
        <f t="shared" si="15"/>
        <v>1054281.4600000002</v>
      </c>
      <c r="F54" s="27">
        <f t="shared" si="15"/>
        <v>1092879.8199999998</v>
      </c>
      <c r="G54" s="27">
        <f t="shared" si="15"/>
        <v>1178512.6099999999</v>
      </c>
      <c r="H54" s="27">
        <f t="shared" si="15"/>
        <v>1110750.8399999999</v>
      </c>
      <c r="I54" s="27">
        <f t="shared" si="15"/>
        <v>1507853.9700000002</v>
      </c>
      <c r="J54" s="27">
        <f t="shared" si="15"/>
        <v>532821.8300000001</v>
      </c>
      <c r="K54" s="20">
        <f>SUM(B54:J54)</f>
        <v>11178323.98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1484577.77</v>
      </c>
      <c r="C60" s="10">
        <f t="shared" si="17"/>
        <v>1437255.2900338552</v>
      </c>
      <c r="D60" s="10">
        <f t="shared" si="17"/>
        <v>1779390.3962091897</v>
      </c>
      <c r="E60" s="10">
        <f t="shared" si="17"/>
        <v>1054281.458603642</v>
      </c>
      <c r="F60" s="10">
        <f t="shared" si="17"/>
        <v>1092879.816300083</v>
      </c>
      <c r="G60" s="10">
        <f t="shared" si="17"/>
        <v>1178512.613898808</v>
      </c>
      <c r="H60" s="10">
        <f t="shared" si="17"/>
        <v>1110750.8382887132</v>
      </c>
      <c r="I60" s="10">
        <f>SUM(I61:I73)</f>
        <v>1507853.96</v>
      </c>
      <c r="J60" s="10">
        <f t="shared" si="17"/>
        <v>532821.8314532449</v>
      </c>
      <c r="K60" s="5">
        <f>SUM(K61:K73)</f>
        <v>11178323.974787535</v>
      </c>
      <c r="L60" s="9"/>
    </row>
    <row r="61" spans="1:12" ht="16.5" customHeight="1">
      <c r="A61" s="7" t="s">
        <v>56</v>
      </c>
      <c r="B61" s="8">
        <v>1297817.89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1297817.89</v>
      </c>
      <c r="L61"/>
    </row>
    <row r="62" spans="1:12" ht="16.5" customHeight="1">
      <c r="A62" s="7" t="s">
        <v>57</v>
      </c>
      <c r="B62" s="8">
        <v>186759.88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186759.88</v>
      </c>
      <c r="L62"/>
    </row>
    <row r="63" spans="1:12" ht="16.5" customHeight="1">
      <c r="A63" s="7" t="s">
        <v>4</v>
      </c>
      <c r="B63" s="6">
        <v>0</v>
      </c>
      <c r="C63" s="8">
        <v>1437255.2900338552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1437255.2900338552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1779390.3962091897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1779390.3962091897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1054281.458603642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1054281.458603642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1092879.816300083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1092879.816300083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1178512.613898808</v>
      </c>
      <c r="H67" s="6">
        <v>0</v>
      </c>
      <c r="I67" s="6">
        <v>0</v>
      </c>
      <c r="J67" s="6">
        <v>0</v>
      </c>
      <c r="K67" s="5">
        <f t="shared" si="18"/>
        <v>1178512.613898808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1110750.8382887132</v>
      </c>
      <c r="I68" s="6">
        <v>0</v>
      </c>
      <c r="J68" s="6">
        <v>0</v>
      </c>
      <c r="K68" s="5">
        <f t="shared" si="18"/>
        <v>1110750.8382887132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553231.62</v>
      </c>
      <c r="J70" s="6">
        <v>0</v>
      </c>
      <c r="K70" s="5">
        <f t="shared" si="18"/>
        <v>553231.62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954622.34</v>
      </c>
      <c r="J71" s="6">
        <v>0</v>
      </c>
      <c r="K71" s="5">
        <f t="shared" si="18"/>
        <v>954622.34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532821.8314532449</v>
      </c>
      <c r="K72" s="5">
        <f t="shared" si="18"/>
        <v>532821.8314532449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75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2023-07-25T18:13:02Z</dcterms:modified>
  <cp:category/>
  <cp:version/>
  <cp:contentType/>
  <cp:contentStatus/>
</cp:coreProperties>
</file>