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<sst xmlns="http://schemas.openxmlformats.org/spreadsheetml/2006/main" count="82" uniqueCount="81">
  <si>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</si>
  <si>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</si>
  <si>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</si>
  <si>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</si>
  <si>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</si>
  <si>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</si>
  <si>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</si>
  <si>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</si>
  <si>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</si>
  <si>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</si>
  <si>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</si>
  <si>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</si>
  <si>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</si>
  <si>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</si>
  <si>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</si>
  <si>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</si>
  <si>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</si>
  <si>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</si>
  <si>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</si>
  <si>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</si>
  <si>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</si>
  <si>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</si>
  <si>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</si>
  <si>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</si>
  <si>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</si>
  <si>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</si>
  <si>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</si>
  <si>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</si>
  <si>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</si>
  <si>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</si>
  <si>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</si>
  <si>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</si>
  <si>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</si>
  <si>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</si>
  <si>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</si>
  <si>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</si>
  <si>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</si>
  <si>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</si>
  <si>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</si>
  <si>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</si>
  <si>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</si>
  <si>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</si>
  <si>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</si>
  <si>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</si>
  <si>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</si>
  <si>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</si>
  <si>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</si>
  <si>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</si>
  <si>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</si>
  <si>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</si>
  <si>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</si>
  <si>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</si>
  <si>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</si>
  <si>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</si>
  <si>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</si>
  <si>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</si>
  <si>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</si>
  <si>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</si>
  <si>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</si>
  <si>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</si>
  <si>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</si>
  <si>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</si>
  <si>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</si>
  <si>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</si>
  <si>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</si>
  <si>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</si>
  <si>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</si>
  <si>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</si>
  <si>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</si>
  <si>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</si>
  <si>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</si>
  <si>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</si>
  <si>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</si>
  <si>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</si>
  <si>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</si>
  <si>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</si>
  <si>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</si>
  <si>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</si>
  <si>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</si>
  <si>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</si>
  <si>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17/07/23 - VENCIMENTO 24/07/23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</si>
</sst>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288143</v>
      </c>
      <c r="C7" s="46">
        <f aca="true" t="shared" si="0" ref="C7:J7">+C8+C11</f>
        <v>237485</v>
      </c>
      <c r="D7" s="46">
        <f t="shared" si="0"/>
        <v>285129</v>
      </c>
      <c r="E7" s="46">
        <f t="shared" si="0"/>
        <v>161268</v>
      </c>
      <c r="F7" s="46">
        <f t="shared" si="0"/>
        <v>202286</v>
      </c>
      <c r="G7" s="46">
        <f t="shared" si="0"/>
        <v>198273</v>
      </c>
      <c r="H7" s="46">
        <f t="shared" si="0"/>
        <v>230499</v>
      </c>
      <c r="I7" s="46">
        <f t="shared" si="0"/>
        <v>324988</v>
      </c>
      <c r="J7" s="46">
        <f t="shared" si="0"/>
        <v>110306</v>
      </c>
      <c r="K7" s="38">
        <f aca="true" t="shared" si="1" ref="K7:K13">SUM(B7:J7)</f>
        <v>2038377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14540</v>
      </c>
      <c r="C8" s="44">
        <f t="shared" si="2"/>
        <v>15329</v>
      </c>
      <c r="D8" s="44">
        <f t="shared" si="2"/>
        <v>14615</v>
      </c>
      <c r="E8" s="44">
        <f t="shared" si="2"/>
        <v>10014</v>
      </c>
      <c r="F8" s="44">
        <f t="shared" si="2"/>
        <v>10884</v>
      </c>
      <c r="G8" s="44">
        <f t="shared" si="2"/>
        <v>5951</v>
      </c>
      <c r="H8" s="44">
        <f t="shared" si="2"/>
        <v>5244</v>
      </c>
      <c r="I8" s="44">
        <f t="shared" si="2"/>
        <v>15350</v>
      </c>
      <c r="J8" s="44">
        <f t="shared" si="2"/>
        <v>3157</v>
      </c>
      <c r="K8" s="38">
        <f t="shared" si="1"/>
        <v>95084</v>
      </c>
      <c r="L8"/>
      <c r="M8"/>
      <c r="N8"/>
    </row>
    <row r="9" spans="1:14" ht="16.5" customHeight="1">
      <c r="A9" s="22" t="s">
        <v>32</v>
      </c>
      <c r="B9" s="44">
        <v>14494</v>
      </c>
      <c r="C9" s="44">
        <v>15328</v>
      </c>
      <c r="D9" s="44">
        <v>14615</v>
      </c>
      <c r="E9" s="44">
        <v>9840</v>
      </c>
      <c r="F9" s="44">
        <v>10875</v>
      </c>
      <c r="G9" s="44">
        <v>5950</v>
      </c>
      <c r="H9" s="44">
        <v>5244</v>
      </c>
      <c r="I9" s="44">
        <v>15317</v>
      </c>
      <c r="J9" s="44">
        <v>3157</v>
      </c>
      <c r="K9" s="38">
        <f t="shared" si="1"/>
        <v>94820</v>
      </c>
      <c r="L9"/>
      <c r="M9"/>
      <c r="N9"/>
    </row>
    <row r="10" spans="1:14" ht="16.5" customHeight="1">
      <c r="A10" s="22" t="s">
        <v>31</v>
      </c>
      <c r="B10" s="44">
        <v>46</v>
      </c>
      <c r="C10" s="44">
        <v>1</v>
      </c>
      <c r="D10" s="44">
        <v>0</v>
      </c>
      <c r="E10" s="44">
        <v>174</v>
      </c>
      <c r="F10" s="44">
        <v>9</v>
      </c>
      <c r="G10" s="44">
        <v>1</v>
      </c>
      <c r="H10" s="44">
        <v>0</v>
      </c>
      <c r="I10" s="44">
        <v>33</v>
      </c>
      <c r="J10" s="44">
        <v>0</v>
      </c>
      <c r="K10" s="38">
        <f t="shared" si="1"/>
        <v>264</v>
      </c>
      <c r="L10"/>
      <c r="M10"/>
      <c r="N10"/>
    </row>
    <row r="11" spans="1:14" ht="16.5" customHeight="1">
      <c r="A11" s="43" t="s">
        <v>67</v>
      </c>
      <c r="B11" s="42">
        <v>273603</v>
      </c>
      <c r="C11" s="42">
        <v>222156</v>
      </c>
      <c r="D11" s="42">
        <v>270514</v>
      </c>
      <c r="E11" s="42">
        <v>151254</v>
      </c>
      <c r="F11" s="42">
        <v>191402</v>
      </c>
      <c r="G11" s="42">
        <v>192322</v>
      </c>
      <c r="H11" s="42">
        <v>225255</v>
      </c>
      <c r="I11" s="42">
        <v>309638</v>
      </c>
      <c r="J11" s="42">
        <v>107149</v>
      </c>
      <c r="K11" s="38">
        <f t="shared" si="1"/>
        <v>1943293</v>
      </c>
      <c r="L11" s="59"/>
      <c r="M11" s="59"/>
      <c r="N11" s="59"/>
    </row>
    <row r="12" spans="1:14" ht="16.5" customHeight="1">
      <c r="A12" s="22" t="s">
        <v>79</v>
      </c>
      <c r="B12" s="42">
        <v>19451</v>
      </c>
      <c r="C12" s="42">
        <v>18052</v>
      </c>
      <c r="D12" s="42">
        <v>21920</v>
      </c>
      <c r="E12" s="42">
        <v>14640</v>
      </c>
      <c r="F12" s="42">
        <v>11662</v>
      </c>
      <c r="G12" s="42">
        <v>10973</v>
      </c>
      <c r="H12" s="42">
        <v>11439</v>
      </c>
      <c r="I12" s="42">
        <v>17386</v>
      </c>
      <c r="J12" s="42">
        <v>4888</v>
      </c>
      <c r="K12" s="38">
        <f t="shared" si="1"/>
        <v>130411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254152</v>
      </c>
      <c r="C13" s="42">
        <f>+C11-C12</f>
        <v>204104</v>
      </c>
      <c r="D13" s="42">
        <f>+D11-D12</f>
        <v>248594</v>
      </c>
      <c r="E13" s="42">
        <f aca="true" t="shared" si="3" ref="E13:J13">+E11-E12</f>
        <v>136614</v>
      </c>
      <c r="F13" s="42">
        <f t="shared" si="3"/>
        <v>179740</v>
      </c>
      <c r="G13" s="42">
        <f t="shared" si="3"/>
        <v>181349</v>
      </c>
      <c r="H13" s="42">
        <f t="shared" si="3"/>
        <v>213816</v>
      </c>
      <c r="I13" s="42">
        <f t="shared" si="3"/>
        <v>292252</v>
      </c>
      <c r="J13" s="42">
        <f t="shared" si="3"/>
        <v>102261</v>
      </c>
      <c r="K13" s="38">
        <f t="shared" si="1"/>
        <v>1812882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1.177612968942331</v>
      </c>
      <c r="C18" s="39">
        <v>1.213436813714494</v>
      </c>
      <c r="D18" s="39">
        <v>1.144027060222748</v>
      </c>
      <c r="E18" s="39">
        <v>1.448996003695576</v>
      </c>
      <c r="F18" s="39">
        <v>1.079909132339893</v>
      </c>
      <c r="G18" s="39">
        <v>1.187377299749345</v>
      </c>
      <c r="H18" s="39">
        <v>1.17593601727418</v>
      </c>
      <c r="I18" s="39">
        <v>1.15181361911943</v>
      </c>
      <c r="J18" s="39">
        <v>1.064405436570959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1565313.14</v>
      </c>
      <c r="C20" s="36">
        <f aca="true" t="shared" si="4" ref="C20:J20">SUM(C21:C28)</f>
        <v>1460342.01</v>
      </c>
      <c r="D20" s="36">
        <f t="shared" si="4"/>
        <v>1830392.14</v>
      </c>
      <c r="E20" s="36">
        <f t="shared" si="4"/>
        <v>1146232.4899999998</v>
      </c>
      <c r="F20" s="36">
        <f t="shared" si="4"/>
        <v>1126530.95</v>
      </c>
      <c r="G20" s="36">
        <f t="shared" si="4"/>
        <v>1224510.4800000002</v>
      </c>
      <c r="H20" s="36">
        <f t="shared" si="4"/>
        <v>1131113.2599999998</v>
      </c>
      <c r="I20" s="36">
        <f t="shared" si="4"/>
        <v>1585377.4800000002</v>
      </c>
      <c r="J20" s="36">
        <f t="shared" si="4"/>
        <v>559270.36</v>
      </c>
      <c r="K20" s="36">
        <f aca="true" t="shared" si="5" ref="K20:K28">SUM(B20:J20)</f>
        <v>11629082.309999999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1276732.82</v>
      </c>
      <c r="C21" s="58">
        <f>ROUND((C15+C16)*C7,2)</f>
        <v>1156005.73</v>
      </c>
      <c r="D21" s="58">
        <f aca="true" t="shared" si="6" ref="D21:J21">ROUND((D15+D16)*D7,2)</f>
        <v>1538613.11</v>
      </c>
      <c r="E21" s="58">
        <f t="shared" si="6"/>
        <v>756604.95</v>
      </c>
      <c r="F21" s="58">
        <f t="shared" si="6"/>
        <v>1004329.76</v>
      </c>
      <c r="G21" s="58">
        <f t="shared" si="6"/>
        <v>994378.75</v>
      </c>
      <c r="H21" s="58">
        <f t="shared" si="6"/>
        <v>920428.61</v>
      </c>
      <c r="I21" s="58">
        <f t="shared" si="6"/>
        <v>1310904.1</v>
      </c>
      <c r="J21" s="58">
        <f t="shared" si="6"/>
        <v>503458.65</v>
      </c>
      <c r="K21" s="30">
        <f t="shared" si="5"/>
        <v>9461456.48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226764.31</v>
      </c>
      <c r="C22" s="30">
        <f t="shared" si="7"/>
        <v>246734.18</v>
      </c>
      <c r="D22" s="30">
        <f t="shared" si="7"/>
        <v>221601.92</v>
      </c>
      <c r="E22" s="30">
        <f t="shared" si="7"/>
        <v>339712.6</v>
      </c>
      <c r="F22" s="30">
        <f t="shared" si="7"/>
        <v>80255.12</v>
      </c>
      <c r="G22" s="30">
        <f t="shared" si="7"/>
        <v>186324.01</v>
      </c>
      <c r="H22" s="30">
        <f t="shared" si="7"/>
        <v>161936.54</v>
      </c>
      <c r="I22" s="30">
        <f t="shared" si="7"/>
        <v>199013.1</v>
      </c>
      <c r="J22" s="30">
        <f t="shared" si="7"/>
        <v>32425.47</v>
      </c>
      <c r="K22" s="30">
        <f t="shared" si="5"/>
        <v>1694767.25</v>
      </c>
      <c r="L22"/>
      <c r="M22"/>
      <c r="N22"/>
    </row>
    <row r="23" spans="1:14" ht="16.5" customHeight="1">
      <c r="A23" s="18" t="s">
        <v>26</v>
      </c>
      <c r="B23" s="30">
        <v>57573.89</v>
      </c>
      <c r="C23" s="30">
        <v>51827.92</v>
      </c>
      <c r="D23" s="30">
        <v>62147.16</v>
      </c>
      <c r="E23" s="30">
        <v>43011.19</v>
      </c>
      <c r="F23" s="30">
        <v>38465.84</v>
      </c>
      <c r="G23" s="30">
        <v>40163.54</v>
      </c>
      <c r="H23" s="30">
        <v>43450.29</v>
      </c>
      <c r="I23" s="30">
        <v>69420.88</v>
      </c>
      <c r="J23" s="30">
        <v>20760.99</v>
      </c>
      <c r="K23" s="30">
        <f t="shared" si="5"/>
        <v>426821.69999999995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1315.63</v>
      </c>
      <c r="C26" s="30">
        <v>1227.05</v>
      </c>
      <c r="D26" s="30">
        <v>1539.68</v>
      </c>
      <c r="E26" s="30">
        <v>963.93</v>
      </c>
      <c r="F26" s="30">
        <v>948.3</v>
      </c>
      <c r="G26" s="30">
        <v>1029.06</v>
      </c>
      <c r="H26" s="30">
        <v>950.9</v>
      </c>
      <c r="I26" s="30">
        <v>1333.87</v>
      </c>
      <c r="J26" s="30">
        <v>468.94</v>
      </c>
      <c r="K26" s="30">
        <f t="shared" si="5"/>
        <v>9777.360000000002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-105351.17</v>
      </c>
      <c r="C31" s="30">
        <f t="shared" si="8"/>
        <v>-73293.4</v>
      </c>
      <c r="D31" s="30">
        <f t="shared" si="8"/>
        <v>-99653.94999999995</v>
      </c>
      <c r="E31" s="30">
        <f t="shared" si="8"/>
        <v>-84809.35</v>
      </c>
      <c r="F31" s="30">
        <f t="shared" si="8"/>
        <v>-47850</v>
      </c>
      <c r="G31" s="30">
        <f t="shared" si="8"/>
        <v>-58351.46</v>
      </c>
      <c r="H31" s="30">
        <f t="shared" si="8"/>
        <v>-33962.77</v>
      </c>
      <c r="I31" s="30">
        <f t="shared" si="8"/>
        <v>-84388.01000000001</v>
      </c>
      <c r="J31" s="30">
        <f t="shared" si="8"/>
        <v>-25612.870000000003</v>
      </c>
      <c r="K31" s="30">
        <f aca="true" t="shared" si="9" ref="K31:K39">SUM(B31:J31)</f>
        <v>-613272.9800000001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-105351.17</v>
      </c>
      <c r="C32" s="30">
        <f t="shared" si="10"/>
        <v>-73293.4</v>
      </c>
      <c r="D32" s="30">
        <f t="shared" si="10"/>
        <v>-77271.5</v>
      </c>
      <c r="E32" s="30">
        <f t="shared" si="10"/>
        <v>-84809.35</v>
      </c>
      <c r="F32" s="30">
        <f t="shared" si="10"/>
        <v>-47850</v>
      </c>
      <c r="G32" s="30">
        <f t="shared" si="10"/>
        <v>-58351.46</v>
      </c>
      <c r="H32" s="30">
        <f t="shared" si="10"/>
        <v>-33962.77</v>
      </c>
      <c r="I32" s="30">
        <f t="shared" si="10"/>
        <v>-84388.01000000001</v>
      </c>
      <c r="J32" s="30">
        <f t="shared" si="10"/>
        <v>-19133.27</v>
      </c>
      <c r="K32" s="30">
        <f t="shared" si="9"/>
        <v>-584410.9300000002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-63773.6</v>
      </c>
      <c r="C33" s="30">
        <f t="shared" si="11"/>
        <v>-67443.2</v>
      </c>
      <c r="D33" s="30">
        <f t="shared" si="11"/>
        <v>-64306</v>
      </c>
      <c r="E33" s="30">
        <f t="shared" si="11"/>
        <v>-43296</v>
      </c>
      <c r="F33" s="30">
        <f t="shared" si="11"/>
        <v>-47850</v>
      </c>
      <c r="G33" s="30">
        <f t="shared" si="11"/>
        <v>-26180</v>
      </c>
      <c r="H33" s="30">
        <f t="shared" si="11"/>
        <v>-23073.6</v>
      </c>
      <c r="I33" s="30">
        <f t="shared" si="11"/>
        <v>-67394.8</v>
      </c>
      <c r="J33" s="30">
        <f t="shared" si="11"/>
        <v>-13890.8</v>
      </c>
      <c r="K33" s="30">
        <f t="shared" si="9"/>
        <v>-417207.99999999994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-41577.57</v>
      </c>
      <c r="C36" s="30">
        <v>-5850.2</v>
      </c>
      <c r="D36" s="30">
        <v>-12965.5</v>
      </c>
      <c r="E36" s="30">
        <v>-41513.35</v>
      </c>
      <c r="F36" s="26">
        <v>0</v>
      </c>
      <c r="G36" s="30">
        <v>-32171.46</v>
      </c>
      <c r="H36" s="30">
        <v>-10889.17</v>
      </c>
      <c r="I36" s="30">
        <v>-16993.21</v>
      </c>
      <c r="J36" s="30">
        <v>-5242.47</v>
      </c>
      <c r="K36" s="30">
        <f t="shared" si="9"/>
        <v>-167202.93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1459961.97</v>
      </c>
      <c r="C54" s="27">
        <f t="shared" si="15"/>
        <v>1387048.61</v>
      </c>
      <c r="D54" s="27">
        <f t="shared" si="15"/>
        <v>1730738.19</v>
      </c>
      <c r="E54" s="27">
        <f t="shared" si="15"/>
        <v>1061423.1399999997</v>
      </c>
      <c r="F54" s="27">
        <f t="shared" si="15"/>
        <v>1078680.95</v>
      </c>
      <c r="G54" s="27">
        <f t="shared" si="15"/>
        <v>1166159.0200000003</v>
      </c>
      <c r="H54" s="27">
        <f t="shared" si="15"/>
        <v>1097150.4899999998</v>
      </c>
      <c r="I54" s="27">
        <f t="shared" si="15"/>
        <v>1500989.4700000002</v>
      </c>
      <c r="J54" s="27">
        <f t="shared" si="15"/>
        <v>533657.49</v>
      </c>
      <c r="K54" s="20">
        <f>SUM(B54:J54)</f>
        <v>11015809.33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1459961.97</v>
      </c>
      <c r="C60" s="10">
        <f t="shared" si="17"/>
        <v>1387048.6086310952</v>
      </c>
      <c r="D60" s="10">
        <f t="shared" si="17"/>
        <v>1730738.1928155771</v>
      </c>
      <c r="E60" s="10">
        <f t="shared" si="17"/>
        <v>1061423.143835418</v>
      </c>
      <c r="F60" s="10">
        <f t="shared" si="17"/>
        <v>1078680.9537289224</v>
      </c>
      <c r="G60" s="10">
        <f t="shared" si="17"/>
        <v>1166159.0121236113</v>
      </c>
      <c r="H60" s="10">
        <f t="shared" si="17"/>
        <v>1097150.4847858488</v>
      </c>
      <c r="I60" s="10">
        <f>SUM(I61:I73)</f>
        <v>1500989.46</v>
      </c>
      <c r="J60" s="10">
        <f t="shared" si="17"/>
        <v>533657.4909610111</v>
      </c>
      <c r="K60" s="5">
        <f>SUM(K61:K73)</f>
        <v>11015809.316881485</v>
      </c>
      <c r="L60" s="9"/>
    </row>
    <row r="61" spans="1:12" ht="16.5" customHeight="1">
      <c r="A61" s="7" t="s">
        <v>56</v>
      </c>
      <c r="B61" s="8">
        <v>1278488.7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1278488.7</v>
      </c>
      <c r="L61"/>
    </row>
    <row r="62" spans="1:12" ht="16.5" customHeight="1">
      <c r="A62" s="7" t="s">
        <v>57</v>
      </c>
      <c r="B62" s="8">
        <v>181473.27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181473.27</v>
      </c>
      <c r="L62"/>
    </row>
    <row r="63" spans="1:12" ht="16.5" customHeight="1">
      <c r="A63" s="7" t="s">
        <v>4</v>
      </c>
      <c r="B63" s="6">
        <v>0</v>
      </c>
      <c r="C63" s="8">
        <v>1387048.6086310952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1387048.6086310952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1730738.1928155771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1730738.1928155771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1061423.143835418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1061423.143835418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1078680.9537289224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1078680.9537289224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1166159.0121236113</v>
      </c>
      <c r="H67" s="6">
        <v>0</v>
      </c>
      <c r="I67" s="6">
        <v>0</v>
      </c>
      <c r="J67" s="6">
        <v>0</v>
      </c>
      <c r="K67" s="5">
        <f t="shared" si="18"/>
        <v>1166159.0121236113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1097150.4847858488</v>
      </c>
      <c r="I68" s="6">
        <v>0</v>
      </c>
      <c r="J68" s="6">
        <v>0</v>
      </c>
      <c r="K68" s="5">
        <f t="shared" si="18"/>
        <v>1097150.4847858488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549512.24</v>
      </c>
      <c r="J70" s="6">
        <v>0</v>
      </c>
      <c r="K70" s="5">
        <f t="shared" si="18"/>
        <v>549512.24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951477.22</v>
      </c>
      <c r="J71" s="6">
        <v>0</v>
      </c>
      <c r="K71" s="5">
        <f t="shared" si="18"/>
        <v>951477.22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533657.4909610111</v>
      </c>
      <c r="K72" s="5">
        <f t="shared" si="18"/>
        <v>533657.4909610111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2023-07-21T17:32:23Z</dcterms:modified>
  <cp:category/>
  <cp:version/>
  <cp:contentType/>
  <cp:contentStatus/>
</cp:coreProperties>
</file>