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<sst xmlns="http://schemas.openxmlformats.org/spreadsheetml/2006/main" count="82" uniqueCount="81">
  <si>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</si>
  <si>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</si>
  <si>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</si>
  <si>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</si>
  <si>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</si>
  <si>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</si>
  <si>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</si>
  <si>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</si>
  <si>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</si>
  <si>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</si>
  <si>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</si>
  <si>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</si>
  <si>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</si>
  <si>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</si>
  <si>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</si>
  <si>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</si>
  <si>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</si>
  <si>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</si>
  <si>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</si>
  <si>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</si>
  <si>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</si>
  <si>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</si>
  <si>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</si>
  <si>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</si>
  <si>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</si>
  <si>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</si>
  <si>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</si>
  <si>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</si>
  <si>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</si>
  <si>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</si>
  <si>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</si>
  <si>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</si>
  <si>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</si>
  <si>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</si>
  <si>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</si>
  <si>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</si>
  <si>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</si>
  <si>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</si>
  <si>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</si>
  <si>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</si>
  <si>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</si>
  <si>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</si>
  <si>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</si>
  <si>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</si>
  <si>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</si>
  <si>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</si>
  <si>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</si>
  <si>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</si>
  <si>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</si>
  <si>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</si>
  <si>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</si>
  <si>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</si>
  <si>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</si>
  <si>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</si>
  <si>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</si>
  <si>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</si>
  <si>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</si>
  <si>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</si>
  <si>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</si>
  <si>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</si>
  <si>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</si>
  <si>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</si>
  <si>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</si>
  <si>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</si>
  <si>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</si>
  <si>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</si>
  <si>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</si>
  <si>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</si>
  <si>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</si>
  <si>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</si>
  <si>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</si>
  <si>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</si>
  <si>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</si>
  <si>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</si>
  <si>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</si>
  <si>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</si>
  <si>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</si>
  <si>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</si>
  <si>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</si>
  <si>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</si>
  <si>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11/07/23 - VENCIMENTO 18/07/23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</si>
</sst>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309068</v>
      </c>
      <c r="C7" s="46">
        <f aca="true" t="shared" si="0" ref="C7:J7">+C8+C11</f>
        <v>251462</v>
      </c>
      <c r="D7" s="46">
        <f t="shared" si="0"/>
        <v>308580</v>
      </c>
      <c r="E7" s="46">
        <f t="shared" si="0"/>
        <v>172838</v>
      </c>
      <c r="F7" s="46">
        <f t="shared" si="0"/>
        <v>216769</v>
      </c>
      <c r="G7" s="46">
        <f t="shared" si="0"/>
        <v>206274</v>
      </c>
      <c r="H7" s="46">
        <f t="shared" si="0"/>
        <v>245164</v>
      </c>
      <c r="I7" s="46">
        <f t="shared" si="0"/>
        <v>347721</v>
      </c>
      <c r="J7" s="46">
        <f t="shared" si="0"/>
        <v>118377</v>
      </c>
      <c r="K7" s="38">
        <f aca="true" t="shared" si="1" ref="K7:K13">SUM(B7:J7)</f>
        <v>2176253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15103</v>
      </c>
      <c r="C8" s="44">
        <f t="shared" si="2"/>
        <v>15701</v>
      </c>
      <c r="D8" s="44">
        <f t="shared" si="2"/>
        <v>15017</v>
      </c>
      <c r="E8" s="44">
        <f t="shared" si="2"/>
        <v>10355</v>
      </c>
      <c r="F8" s="44">
        <f t="shared" si="2"/>
        <v>11255</v>
      </c>
      <c r="G8" s="44">
        <f t="shared" si="2"/>
        <v>5674</v>
      </c>
      <c r="H8" s="44">
        <f t="shared" si="2"/>
        <v>5215</v>
      </c>
      <c r="I8" s="44">
        <f t="shared" si="2"/>
        <v>15711</v>
      </c>
      <c r="J8" s="44">
        <f t="shared" si="2"/>
        <v>3485</v>
      </c>
      <c r="K8" s="38">
        <f t="shared" si="1"/>
        <v>97516</v>
      </c>
      <c r="L8"/>
      <c r="M8"/>
      <c r="N8"/>
    </row>
    <row r="9" spans="1:14" ht="16.5" customHeight="1">
      <c r="A9" s="22" t="s">
        <v>32</v>
      </c>
      <c r="B9" s="44">
        <v>15059</v>
      </c>
      <c r="C9" s="44">
        <v>15699</v>
      </c>
      <c r="D9" s="44">
        <v>15012</v>
      </c>
      <c r="E9" s="44">
        <v>10155</v>
      </c>
      <c r="F9" s="44">
        <v>11243</v>
      </c>
      <c r="G9" s="44">
        <v>5670</v>
      </c>
      <c r="H9" s="44">
        <v>5215</v>
      </c>
      <c r="I9" s="44">
        <v>15684</v>
      </c>
      <c r="J9" s="44">
        <v>3485</v>
      </c>
      <c r="K9" s="38">
        <f t="shared" si="1"/>
        <v>97222</v>
      </c>
      <c r="L9"/>
      <c r="M9"/>
      <c r="N9"/>
    </row>
    <row r="10" spans="1:14" ht="16.5" customHeight="1">
      <c r="A10" s="22" t="s">
        <v>31</v>
      </c>
      <c r="B10" s="44">
        <v>44</v>
      </c>
      <c r="C10" s="44">
        <v>2</v>
      </c>
      <c r="D10" s="44">
        <v>5</v>
      </c>
      <c r="E10" s="44">
        <v>200</v>
      </c>
      <c r="F10" s="44">
        <v>12</v>
      </c>
      <c r="G10" s="44">
        <v>4</v>
      </c>
      <c r="H10" s="44">
        <v>0</v>
      </c>
      <c r="I10" s="44">
        <v>27</v>
      </c>
      <c r="J10" s="44">
        <v>0</v>
      </c>
      <c r="K10" s="38">
        <f t="shared" si="1"/>
        <v>294</v>
      </c>
      <c r="L10"/>
      <c r="M10"/>
      <c r="N10"/>
    </row>
    <row r="11" spans="1:14" ht="16.5" customHeight="1">
      <c r="A11" s="43" t="s">
        <v>67</v>
      </c>
      <c r="B11" s="42">
        <v>293965</v>
      </c>
      <c r="C11" s="42">
        <v>235761</v>
      </c>
      <c r="D11" s="42">
        <v>293563</v>
      </c>
      <c r="E11" s="42">
        <v>162483</v>
      </c>
      <c r="F11" s="42">
        <v>205514</v>
      </c>
      <c r="G11" s="42">
        <v>200600</v>
      </c>
      <c r="H11" s="42">
        <v>239949</v>
      </c>
      <c r="I11" s="42">
        <v>332010</v>
      </c>
      <c r="J11" s="42">
        <v>114892</v>
      </c>
      <c r="K11" s="38">
        <f t="shared" si="1"/>
        <v>2078737</v>
      </c>
      <c r="L11" s="59"/>
      <c r="M11" s="59"/>
      <c r="N11" s="59"/>
    </row>
    <row r="12" spans="1:14" ht="16.5" customHeight="1">
      <c r="A12" s="22" t="s">
        <v>79</v>
      </c>
      <c r="B12" s="42">
        <v>21847</v>
      </c>
      <c r="C12" s="42">
        <v>19073</v>
      </c>
      <c r="D12" s="42">
        <v>24428</v>
      </c>
      <c r="E12" s="42">
        <v>15827</v>
      </c>
      <c r="F12" s="42">
        <v>12806</v>
      </c>
      <c r="G12" s="42">
        <v>11481</v>
      </c>
      <c r="H12" s="42">
        <v>12455</v>
      </c>
      <c r="I12" s="42">
        <v>18793</v>
      </c>
      <c r="J12" s="42">
        <v>5120</v>
      </c>
      <c r="K12" s="38">
        <f t="shared" si="1"/>
        <v>141830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272118</v>
      </c>
      <c r="C13" s="42">
        <f>+C11-C12</f>
        <v>216688</v>
      </c>
      <c r="D13" s="42">
        <f>+D11-D12</f>
        <v>269135</v>
      </c>
      <c r="E13" s="42">
        <f aca="true" t="shared" si="3" ref="E13:J13">+E11-E12</f>
        <v>146656</v>
      </c>
      <c r="F13" s="42">
        <f t="shared" si="3"/>
        <v>192708</v>
      </c>
      <c r="G13" s="42">
        <f t="shared" si="3"/>
        <v>189119</v>
      </c>
      <c r="H13" s="42">
        <f t="shared" si="3"/>
        <v>227494</v>
      </c>
      <c r="I13" s="42">
        <f t="shared" si="3"/>
        <v>313217</v>
      </c>
      <c r="J13" s="42">
        <f t="shared" si="3"/>
        <v>109772</v>
      </c>
      <c r="K13" s="38">
        <f t="shared" si="1"/>
        <v>1936907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1.10981877324261</v>
      </c>
      <c r="C18" s="39">
        <v>1.182066631281555</v>
      </c>
      <c r="D18" s="39">
        <v>1.079481220148176</v>
      </c>
      <c r="E18" s="39">
        <v>1.359424209208367</v>
      </c>
      <c r="F18" s="39">
        <v>1.02037365899321</v>
      </c>
      <c r="G18" s="39">
        <v>1.153404972513108</v>
      </c>
      <c r="H18" s="39">
        <v>1.120194296856854</v>
      </c>
      <c r="I18" s="39">
        <v>1.086015442279447</v>
      </c>
      <c r="J18" s="39">
        <v>0.99708423738872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1583228.2099999997</v>
      </c>
      <c r="C20" s="36">
        <f aca="true" t="shared" si="4" ref="C20:J20">SUM(C21:C28)</f>
        <v>1505839.52</v>
      </c>
      <c r="D20" s="36">
        <f t="shared" si="4"/>
        <v>1868414.15</v>
      </c>
      <c r="E20" s="36">
        <f t="shared" si="4"/>
        <v>1151001.1000000003</v>
      </c>
      <c r="F20" s="36">
        <f t="shared" si="4"/>
        <v>1140207.98</v>
      </c>
      <c r="G20" s="36">
        <f t="shared" si="4"/>
        <v>1237912.77</v>
      </c>
      <c r="H20" s="36">
        <f t="shared" si="4"/>
        <v>1146228.45</v>
      </c>
      <c r="I20" s="36">
        <f t="shared" si="4"/>
        <v>1599411.43</v>
      </c>
      <c r="J20" s="36">
        <f t="shared" si="4"/>
        <v>561926.31</v>
      </c>
      <c r="K20" s="36">
        <f aca="true" t="shared" si="5" ref="K20:K28">SUM(B20:J20)</f>
        <v>11794169.919999998</v>
      </c>
      <c r="L20"/>
      <c r="M20"/>
      <c r="N20"/>
    </row>
    <row r="21" spans="1:14" ht="16.5" customHeight="1">
      <c r="A21" s="35" t="s">
        <v>28</v>
      </c>
      <c r="B21" s="58">
        <f>ROUND((B15+B16)*B7,2)</f>
        <v>1369449.4</v>
      </c>
      <c r="C21" s="58">
        <f>ROUND((C15+C16)*C7,2)</f>
        <v>1224041.58</v>
      </c>
      <c r="D21" s="58">
        <f aca="true" t="shared" si="6" ref="D21:J21">ROUND((D15+D16)*D7,2)</f>
        <v>1665159.4</v>
      </c>
      <c r="E21" s="58">
        <f t="shared" si="6"/>
        <v>810886.76</v>
      </c>
      <c r="F21" s="58">
        <f t="shared" si="6"/>
        <v>1076236.41</v>
      </c>
      <c r="G21" s="58">
        <f t="shared" si="6"/>
        <v>1034505.36</v>
      </c>
      <c r="H21" s="58">
        <f t="shared" si="6"/>
        <v>978988.88</v>
      </c>
      <c r="I21" s="58">
        <f t="shared" si="6"/>
        <v>1402602.2</v>
      </c>
      <c r="J21" s="58">
        <f t="shared" si="6"/>
        <v>540296.3</v>
      </c>
      <c r="K21" s="30">
        <f t="shared" si="5"/>
        <v>10102166.290000001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150391.25</v>
      </c>
      <c r="C22" s="30">
        <f t="shared" si="7"/>
        <v>222857.13</v>
      </c>
      <c r="D22" s="30">
        <f t="shared" si="7"/>
        <v>132348.9</v>
      </c>
      <c r="E22" s="30">
        <f t="shared" si="7"/>
        <v>291452.33</v>
      </c>
      <c r="F22" s="30">
        <f t="shared" si="7"/>
        <v>21926.87</v>
      </c>
      <c r="G22" s="30">
        <f t="shared" si="7"/>
        <v>158698.27</v>
      </c>
      <c r="H22" s="30">
        <f t="shared" si="7"/>
        <v>117668.88</v>
      </c>
      <c r="I22" s="30">
        <f t="shared" si="7"/>
        <v>120645.45</v>
      </c>
      <c r="J22" s="30">
        <f t="shared" si="7"/>
        <v>-1575.38</v>
      </c>
      <c r="K22" s="30">
        <f t="shared" si="5"/>
        <v>1214413.7000000002</v>
      </c>
      <c r="L22"/>
      <c r="M22"/>
      <c r="N22"/>
    </row>
    <row r="23" spans="1:14" ht="16.5" customHeight="1">
      <c r="A23" s="18" t="s">
        <v>26</v>
      </c>
      <c r="B23" s="30">
        <v>59145.44</v>
      </c>
      <c r="C23" s="30">
        <v>53143.18</v>
      </c>
      <c r="D23" s="30">
        <v>62862.87</v>
      </c>
      <c r="E23" s="30">
        <v>43495.51</v>
      </c>
      <c r="F23" s="30">
        <v>38564.47</v>
      </c>
      <c r="G23" s="30">
        <v>41064.96</v>
      </c>
      <c r="H23" s="30">
        <v>44272.87</v>
      </c>
      <c r="I23" s="30">
        <v>70129.59</v>
      </c>
      <c r="J23" s="30">
        <v>20582.75</v>
      </c>
      <c r="K23" s="30">
        <f t="shared" si="5"/>
        <v>433261.64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1315.63</v>
      </c>
      <c r="C26" s="30">
        <v>1250.5</v>
      </c>
      <c r="D26" s="30">
        <v>1552.71</v>
      </c>
      <c r="E26" s="30">
        <v>956.11</v>
      </c>
      <c r="F26" s="30">
        <v>948.3</v>
      </c>
      <c r="G26" s="30">
        <v>1029.06</v>
      </c>
      <c r="H26" s="30">
        <v>950.9</v>
      </c>
      <c r="I26" s="30">
        <v>1328.66</v>
      </c>
      <c r="J26" s="30">
        <v>466.33</v>
      </c>
      <c r="K26" s="30">
        <f t="shared" si="5"/>
        <v>9798.199999999999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856.97</v>
      </c>
      <c r="C28" s="30">
        <v>798.07</v>
      </c>
      <c r="D28" s="30">
        <v>958.85</v>
      </c>
      <c r="E28" s="30">
        <v>551.98</v>
      </c>
      <c r="F28" s="30">
        <v>576.18</v>
      </c>
      <c r="G28" s="30">
        <v>655.11</v>
      </c>
      <c r="H28" s="30">
        <v>659.91</v>
      </c>
      <c r="I28" s="30">
        <v>952.21</v>
      </c>
      <c r="J28" s="30">
        <v>313.72</v>
      </c>
      <c r="K28" s="30">
        <f t="shared" si="5"/>
        <v>6323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-191367.14</v>
      </c>
      <c r="C31" s="30">
        <f t="shared" si="8"/>
        <v>-76739.6</v>
      </c>
      <c r="D31" s="30">
        <f t="shared" si="8"/>
        <v>1405343.9100000001</v>
      </c>
      <c r="E31" s="30">
        <f t="shared" si="8"/>
        <v>-138894.1</v>
      </c>
      <c r="F31" s="30">
        <f t="shared" si="8"/>
        <v>-50261.2</v>
      </c>
      <c r="G31" s="30">
        <f t="shared" si="8"/>
        <v>-97411.08</v>
      </c>
      <c r="H31" s="30">
        <f t="shared" si="8"/>
        <v>1023639.41</v>
      </c>
      <c r="I31" s="30">
        <f t="shared" si="8"/>
        <v>-107228.85</v>
      </c>
      <c r="J31" s="30">
        <f t="shared" si="8"/>
        <v>-34557.729999999996</v>
      </c>
      <c r="K31" s="30">
        <f aca="true" t="shared" si="9" ref="K31:K39">SUM(B31:J31)</f>
        <v>1732523.62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-173665.94</v>
      </c>
      <c r="C32" s="30">
        <f t="shared" si="10"/>
        <v>-75472.40000000001</v>
      </c>
      <c r="D32" s="30">
        <f t="shared" si="10"/>
        <v>-97680.04000000001</v>
      </c>
      <c r="E32" s="30">
        <f t="shared" si="10"/>
        <v>-137745.7</v>
      </c>
      <c r="F32" s="30">
        <f t="shared" si="10"/>
        <v>-49469.2</v>
      </c>
      <c r="G32" s="30">
        <f t="shared" si="10"/>
        <v>-93847.08</v>
      </c>
      <c r="H32" s="30">
        <f t="shared" si="10"/>
        <v>-47360.59</v>
      </c>
      <c r="I32" s="30">
        <f t="shared" si="10"/>
        <v>-107110.05</v>
      </c>
      <c r="J32" s="30">
        <f t="shared" si="10"/>
        <v>-27088.129999999997</v>
      </c>
      <c r="K32" s="30">
        <f t="shared" si="9"/>
        <v>-809439.13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-66259.6</v>
      </c>
      <c r="C33" s="30">
        <f t="shared" si="11"/>
        <v>-69075.6</v>
      </c>
      <c r="D33" s="30">
        <f t="shared" si="11"/>
        <v>-66052.8</v>
      </c>
      <c r="E33" s="30">
        <f t="shared" si="11"/>
        <v>-44682</v>
      </c>
      <c r="F33" s="30">
        <f t="shared" si="11"/>
        <v>-49469.2</v>
      </c>
      <c r="G33" s="30">
        <f t="shared" si="11"/>
        <v>-24948</v>
      </c>
      <c r="H33" s="30">
        <f t="shared" si="11"/>
        <v>-22946</v>
      </c>
      <c r="I33" s="30">
        <f t="shared" si="11"/>
        <v>-69009.6</v>
      </c>
      <c r="J33" s="30">
        <f t="shared" si="11"/>
        <v>-15334</v>
      </c>
      <c r="K33" s="30">
        <f t="shared" si="9"/>
        <v>-427776.80000000005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-107406.34</v>
      </c>
      <c r="C36" s="30">
        <v>-6396.8</v>
      </c>
      <c r="D36" s="30">
        <v>-31627.24</v>
      </c>
      <c r="E36" s="30">
        <v>-93063.7</v>
      </c>
      <c r="F36" s="26">
        <v>0</v>
      </c>
      <c r="G36" s="30">
        <v>-68899.08</v>
      </c>
      <c r="H36" s="30">
        <v>-24414.59</v>
      </c>
      <c r="I36" s="30">
        <v>-38100.45</v>
      </c>
      <c r="J36" s="30">
        <v>-11754.13</v>
      </c>
      <c r="K36" s="30">
        <f t="shared" si="9"/>
        <v>-381662.3300000001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-17701.2</v>
      </c>
      <c r="C37" s="27">
        <f t="shared" si="12"/>
        <v>-1267.2</v>
      </c>
      <c r="D37" s="27">
        <f t="shared" si="12"/>
        <v>1503023.9500000002</v>
      </c>
      <c r="E37" s="27">
        <f t="shared" si="12"/>
        <v>-1148.4</v>
      </c>
      <c r="F37" s="27">
        <f t="shared" si="12"/>
        <v>-792</v>
      </c>
      <c r="G37" s="27">
        <f t="shared" si="12"/>
        <v>-3564</v>
      </c>
      <c r="H37" s="27">
        <f t="shared" si="12"/>
        <v>1071000</v>
      </c>
      <c r="I37" s="27">
        <f t="shared" si="12"/>
        <v>-118.8</v>
      </c>
      <c r="J37" s="27">
        <f t="shared" si="12"/>
        <v>-7469.6</v>
      </c>
      <c r="K37" s="30">
        <f t="shared" si="9"/>
        <v>2541962.7500000005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-17701.2</v>
      </c>
      <c r="C40" s="17">
        <v>-1267.2</v>
      </c>
      <c r="D40" s="17">
        <v>-4593.6</v>
      </c>
      <c r="E40" s="17">
        <v>-1148.4</v>
      </c>
      <c r="F40" s="17">
        <v>-792</v>
      </c>
      <c r="G40" s="17">
        <v>-3564</v>
      </c>
      <c r="H40" s="17">
        <v>0</v>
      </c>
      <c r="I40" s="17">
        <v>-118.8</v>
      </c>
      <c r="J40" s="17">
        <v>-990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3231000</v>
      </c>
      <c r="E45" s="17">
        <v>0</v>
      </c>
      <c r="F45" s="17">
        <v>0</v>
      </c>
      <c r="G45" s="17">
        <v>0</v>
      </c>
      <c r="H45" s="17">
        <v>2169000</v>
      </c>
      <c r="I45" s="17">
        <v>0</v>
      </c>
      <c r="J45" s="17">
        <v>0</v>
      </c>
      <c r="K45" s="30">
        <f aca="true" t="shared" si="13" ref="K45:K52">SUM(B45:J45)</f>
        <v>5400000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1391861.0699999998</v>
      </c>
      <c r="C54" s="27">
        <f t="shared" si="15"/>
        <v>1429099.92</v>
      </c>
      <c r="D54" s="27">
        <f t="shared" si="15"/>
        <v>3273758.06</v>
      </c>
      <c r="E54" s="27">
        <f t="shared" si="15"/>
        <v>1012107.0000000003</v>
      </c>
      <c r="F54" s="27">
        <f t="shared" si="15"/>
        <v>1089946.78</v>
      </c>
      <c r="G54" s="27">
        <f t="shared" si="15"/>
        <v>1140501.69</v>
      </c>
      <c r="H54" s="27">
        <f t="shared" si="15"/>
        <v>2169867.86</v>
      </c>
      <c r="I54" s="27">
        <f t="shared" si="15"/>
        <v>1492182.5799999998</v>
      </c>
      <c r="J54" s="27">
        <f t="shared" si="15"/>
        <v>527368.5800000001</v>
      </c>
      <c r="K54" s="20">
        <f>SUM(B54:J54)</f>
        <v>13526693.54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1391861.06</v>
      </c>
      <c r="C60" s="10">
        <f t="shared" si="17"/>
        <v>1429099.9200742529</v>
      </c>
      <c r="D60" s="10">
        <f t="shared" si="17"/>
        <v>3273758.0593371163</v>
      </c>
      <c r="E60" s="10">
        <f t="shared" si="17"/>
        <v>1012107.0183782933</v>
      </c>
      <c r="F60" s="10">
        <f t="shared" si="17"/>
        <v>1089946.7790564962</v>
      </c>
      <c r="G60" s="10">
        <f t="shared" si="17"/>
        <v>1140501.690580486</v>
      </c>
      <c r="H60" s="10">
        <f t="shared" si="17"/>
        <v>2169867.855765283</v>
      </c>
      <c r="I60" s="10">
        <f>SUM(I61:I73)</f>
        <v>1492182.58</v>
      </c>
      <c r="J60" s="10">
        <f t="shared" si="17"/>
        <v>527368.5943110669</v>
      </c>
      <c r="K60" s="5">
        <f>SUM(K61:K73)</f>
        <v>13526693.557502996</v>
      </c>
      <c r="L60" s="9"/>
    </row>
    <row r="61" spans="1:12" ht="16.5" customHeight="1">
      <c r="A61" s="7" t="s">
        <v>56</v>
      </c>
      <c r="B61" s="8">
        <v>1216486.57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1216486.57</v>
      </c>
      <c r="L61"/>
    </row>
    <row r="62" spans="1:12" ht="16.5" customHeight="1">
      <c r="A62" s="7" t="s">
        <v>57</v>
      </c>
      <c r="B62" s="8">
        <v>175374.49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175374.49</v>
      </c>
      <c r="L62"/>
    </row>
    <row r="63" spans="1:12" ht="16.5" customHeight="1">
      <c r="A63" s="7" t="s">
        <v>4</v>
      </c>
      <c r="B63" s="6">
        <v>0</v>
      </c>
      <c r="C63" s="8">
        <v>1429099.9200742529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1429099.9200742529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3273758.0593371163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3273758.0593371163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1012107.0183782933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1012107.0183782933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1089946.7790564962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1089946.7790564962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1140501.690580486</v>
      </c>
      <c r="H67" s="6">
        <v>0</v>
      </c>
      <c r="I67" s="6">
        <v>0</v>
      </c>
      <c r="J67" s="6">
        <v>0</v>
      </c>
      <c r="K67" s="5">
        <f t="shared" si="18"/>
        <v>1140501.690580486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2169867.855765283</v>
      </c>
      <c r="I68" s="6">
        <v>0</v>
      </c>
      <c r="J68" s="6">
        <v>0</v>
      </c>
      <c r="K68" s="5">
        <f t="shared" si="18"/>
        <v>2169867.855765283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554196.61</v>
      </c>
      <c r="J70" s="6">
        <v>0</v>
      </c>
      <c r="K70" s="5">
        <f t="shared" si="18"/>
        <v>554196.61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937985.97</v>
      </c>
      <c r="J71" s="6">
        <v>0</v>
      </c>
      <c r="K71" s="5">
        <f t="shared" si="18"/>
        <v>937985.97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527368.5943110669</v>
      </c>
      <c r="K72" s="5">
        <f t="shared" si="18"/>
        <v>527368.5943110669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2023-07-17T18:22:47Z</dcterms:modified>
  <cp:category/>
  <cp:version/>
  <cp:contentType/>
  <cp:contentStatus/>
</cp:coreProperties>
</file>