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<sst xmlns="http://schemas.openxmlformats.org/spreadsheetml/2006/main" count="82" uniqueCount="81">
  <si>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</si>
  <si>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</si>
  <si>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</si>
  <si>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</si>
  <si>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</si>
  <si>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</si>
  <si>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</si>
  <si>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</si>
  <si>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</si>
  <si>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</si>
  <si>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</si>
  <si>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</si>
  <si>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</si>
  <si>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</si>
  <si>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</si>
  <si>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</si>
  <si>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</si>
  <si>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</si>
  <si>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</si>
  <si>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</si>
  <si>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</si>
  <si>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</si>
  <si>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</si>
  <si>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</si>
  <si>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</si>
  <si>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</si>
  <si>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</si>
  <si>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</si>
  <si>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</si>
  <si>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</si>
  <si>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</si>
  <si>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</si>
  <si>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</si>
  <si>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</si>
  <si>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</si>
  <si>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</si>
  <si>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</si>
  <si>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</si>
  <si>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</si>
  <si>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</si>
  <si>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</si>
  <si>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</si>
  <si>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</si>
  <si>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</si>
  <si>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</si>
  <si>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</si>
  <si>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</si>
  <si>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</si>
  <si>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</si>
  <si>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</si>
  <si>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</si>
  <si>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</si>
  <si>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</si>
  <si>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</si>
  <si>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</si>
  <si>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</si>
  <si>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</si>
  <si>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</si>
  <si>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</si>
  <si>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</si>
  <si>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</si>
  <si>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</si>
  <si>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</si>
  <si>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</si>
  <si>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</si>
  <si>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</si>
  <si>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</si>
  <si>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</si>
  <si>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</si>
  <si>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</si>
  <si>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</si>
  <si>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</si>
  <si>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</si>
  <si>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</si>
  <si>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</si>
  <si>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</si>
  <si>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</si>
  <si>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</si>
  <si>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</si>
  <si>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</si>
  <si>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10/07/23 - VENCIMENTO 17/07/23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</si>
</sst>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288870</v>
      </c>
      <c r="C7" s="46">
        <f aca="true" t="shared" si="0" ref="C7:J7">+C8+C11</f>
        <v>237505</v>
      </c>
      <c r="D7" s="46">
        <f t="shared" si="0"/>
        <v>294396</v>
      </c>
      <c r="E7" s="46">
        <f t="shared" si="0"/>
        <v>162082</v>
      </c>
      <c r="F7" s="46">
        <f t="shared" si="0"/>
        <v>204724</v>
      </c>
      <c r="G7" s="46">
        <f t="shared" si="0"/>
        <v>193709</v>
      </c>
      <c r="H7" s="46">
        <f t="shared" si="0"/>
        <v>233522</v>
      </c>
      <c r="I7" s="46">
        <f t="shared" si="0"/>
        <v>326076</v>
      </c>
      <c r="J7" s="46">
        <f t="shared" si="0"/>
        <v>109087</v>
      </c>
      <c r="K7" s="38">
        <f aca="true" t="shared" si="1" ref="K7:K13">SUM(B7:J7)</f>
        <v>2049971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14660</v>
      </c>
      <c r="C8" s="44">
        <f t="shared" si="2"/>
        <v>15548</v>
      </c>
      <c r="D8" s="44">
        <f t="shared" si="2"/>
        <v>15534</v>
      </c>
      <c r="E8" s="44">
        <f t="shared" si="2"/>
        <v>10048</v>
      </c>
      <c r="F8" s="44">
        <f t="shared" si="2"/>
        <v>10668</v>
      </c>
      <c r="G8" s="44">
        <f t="shared" si="2"/>
        <v>5926</v>
      </c>
      <c r="H8" s="44">
        <f t="shared" si="2"/>
        <v>5361</v>
      </c>
      <c r="I8" s="44">
        <f t="shared" si="2"/>
        <v>15176</v>
      </c>
      <c r="J8" s="44">
        <f t="shared" si="2"/>
        <v>3282</v>
      </c>
      <c r="K8" s="38">
        <f t="shared" si="1"/>
        <v>96203</v>
      </c>
      <c r="L8"/>
      <c r="M8"/>
      <c r="N8"/>
    </row>
    <row r="9" spans="1:14" ht="16.5" customHeight="1">
      <c r="A9" s="22" t="s">
        <v>32</v>
      </c>
      <c r="B9" s="44">
        <v>14609</v>
      </c>
      <c r="C9" s="44">
        <v>15546</v>
      </c>
      <c r="D9" s="44">
        <v>15532</v>
      </c>
      <c r="E9" s="44">
        <v>9863</v>
      </c>
      <c r="F9" s="44">
        <v>10653</v>
      </c>
      <c r="G9" s="44">
        <v>5921</v>
      </c>
      <c r="H9" s="44">
        <v>5361</v>
      </c>
      <c r="I9" s="44">
        <v>15149</v>
      </c>
      <c r="J9" s="44">
        <v>3282</v>
      </c>
      <c r="K9" s="38">
        <f t="shared" si="1"/>
        <v>95916</v>
      </c>
      <c r="L9"/>
      <c r="M9"/>
      <c r="N9"/>
    </row>
    <row r="10" spans="1:14" ht="16.5" customHeight="1">
      <c r="A10" s="22" t="s">
        <v>31</v>
      </c>
      <c r="B10" s="44">
        <v>51</v>
      </c>
      <c r="C10" s="44">
        <v>2</v>
      </c>
      <c r="D10" s="44">
        <v>2</v>
      </c>
      <c r="E10" s="44">
        <v>185</v>
      </c>
      <c r="F10" s="44">
        <v>15</v>
      </c>
      <c r="G10" s="44">
        <v>5</v>
      </c>
      <c r="H10" s="44">
        <v>0</v>
      </c>
      <c r="I10" s="44">
        <v>27</v>
      </c>
      <c r="J10" s="44">
        <v>0</v>
      </c>
      <c r="K10" s="38">
        <f t="shared" si="1"/>
        <v>287</v>
      </c>
      <c r="L10"/>
      <c r="M10"/>
      <c r="N10"/>
    </row>
    <row r="11" spans="1:14" ht="16.5" customHeight="1">
      <c r="A11" s="43" t="s">
        <v>67</v>
      </c>
      <c r="B11" s="42">
        <v>274210</v>
      </c>
      <c r="C11" s="42">
        <v>221957</v>
      </c>
      <c r="D11" s="42">
        <v>278862</v>
      </c>
      <c r="E11" s="42">
        <v>152034</v>
      </c>
      <c r="F11" s="42">
        <v>194056</v>
      </c>
      <c r="G11" s="42">
        <v>187783</v>
      </c>
      <c r="H11" s="42">
        <v>228161</v>
      </c>
      <c r="I11" s="42">
        <v>310900</v>
      </c>
      <c r="J11" s="42">
        <v>105805</v>
      </c>
      <c r="K11" s="38">
        <f t="shared" si="1"/>
        <v>1953768</v>
      </c>
      <c r="L11" s="59"/>
      <c r="M11" s="59"/>
      <c r="N11" s="59"/>
    </row>
    <row r="12" spans="1:14" ht="16.5" customHeight="1">
      <c r="A12" s="22" t="s">
        <v>79</v>
      </c>
      <c r="B12" s="42">
        <v>19698</v>
      </c>
      <c r="C12" s="42">
        <v>18044</v>
      </c>
      <c r="D12" s="42">
        <v>23446</v>
      </c>
      <c r="E12" s="42">
        <v>14577</v>
      </c>
      <c r="F12" s="42">
        <v>12258</v>
      </c>
      <c r="G12" s="42">
        <v>11181</v>
      </c>
      <c r="H12" s="42">
        <v>11928</v>
      </c>
      <c r="I12" s="42">
        <v>17624</v>
      </c>
      <c r="J12" s="42">
        <v>4888</v>
      </c>
      <c r="K12" s="38">
        <f t="shared" si="1"/>
        <v>133644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254512</v>
      </c>
      <c r="C13" s="42">
        <f>+C11-C12</f>
        <v>203913</v>
      </c>
      <c r="D13" s="42">
        <f>+D11-D12</f>
        <v>255416</v>
      </c>
      <c r="E13" s="42">
        <f aca="true" t="shared" si="3" ref="E13:J13">+E11-E12</f>
        <v>137457</v>
      </c>
      <c r="F13" s="42">
        <f t="shared" si="3"/>
        <v>181798</v>
      </c>
      <c r="G13" s="42">
        <f t="shared" si="3"/>
        <v>176602</v>
      </c>
      <c r="H13" s="42">
        <f t="shared" si="3"/>
        <v>216233</v>
      </c>
      <c r="I13" s="42">
        <f t="shared" si="3"/>
        <v>293276</v>
      </c>
      <c r="J13" s="42">
        <f t="shared" si="3"/>
        <v>100917</v>
      </c>
      <c r="K13" s="38">
        <f t="shared" si="1"/>
        <v>1820124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1.173845413536788</v>
      </c>
      <c r="C18" s="39">
        <v>1.241511546549513</v>
      </c>
      <c r="D18" s="39">
        <v>1.124746161225703</v>
      </c>
      <c r="E18" s="39">
        <v>1.435973349645378</v>
      </c>
      <c r="F18" s="39">
        <v>1.069770345685797</v>
      </c>
      <c r="G18" s="39">
        <v>1.214490747499971</v>
      </c>
      <c r="H18" s="39">
        <v>1.169778859352055</v>
      </c>
      <c r="I18" s="39">
        <v>1.142936850027916</v>
      </c>
      <c r="J18" s="39">
        <v>1.072937319328452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1564759.3399999999</v>
      </c>
      <c r="C20" s="36">
        <f aca="true" t="shared" si="4" ref="C20:J20">SUM(C21:C28)</f>
        <v>1494663.0300000003</v>
      </c>
      <c r="D20" s="36">
        <f t="shared" si="4"/>
        <v>1858356.8499999999</v>
      </c>
      <c r="E20" s="36">
        <f t="shared" si="4"/>
        <v>1140068.4600000002</v>
      </c>
      <c r="F20" s="36">
        <f t="shared" si="4"/>
        <v>1129653.0199999998</v>
      </c>
      <c r="G20" s="36">
        <f t="shared" si="4"/>
        <v>1224133.7000000002</v>
      </c>
      <c r="H20" s="36">
        <f t="shared" si="4"/>
        <v>1139827.51</v>
      </c>
      <c r="I20" s="36">
        <f t="shared" si="4"/>
        <v>1579324.9500000002</v>
      </c>
      <c r="J20" s="36">
        <f t="shared" si="4"/>
        <v>556828.47</v>
      </c>
      <c r="K20" s="36">
        <f aca="true" t="shared" si="5" ref="K20:K28">SUM(B20:J20)</f>
        <v>11687615.33</v>
      </c>
      <c r="L20"/>
      <c r="M20"/>
      <c r="N20"/>
    </row>
    <row r="21" spans="1:14" ht="16.5" customHeight="1">
      <c r="A21" s="35" t="s">
        <v>28</v>
      </c>
      <c r="B21" s="58">
        <f>ROUND((B15+B16)*B7,2)</f>
        <v>1279954.08</v>
      </c>
      <c r="C21" s="58">
        <f>ROUND((C15+C16)*C7,2)</f>
        <v>1156103.09</v>
      </c>
      <c r="D21" s="58">
        <f aca="true" t="shared" si="6" ref="D21:J21">ROUND((D15+D16)*D7,2)</f>
        <v>1588619.7</v>
      </c>
      <c r="E21" s="58">
        <f t="shared" si="6"/>
        <v>760423.91</v>
      </c>
      <c r="F21" s="58">
        <f t="shared" si="6"/>
        <v>1016434.19</v>
      </c>
      <c r="G21" s="58">
        <f t="shared" si="6"/>
        <v>971489.38</v>
      </c>
      <c r="H21" s="58">
        <f t="shared" si="6"/>
        <v>932500.05</v>
      </c>
      <c r="I21" s="58">
        <f t="shared" si="6"/>
        <v>1315292.76</v>
      </c>
      <c r="J21" s="58">
        <f t="shared" si="6"/>
        <v>497894.89</v>
      </c>
      <c r="K21" s="30">
        <f t="shared" si="5"/>
        <v>9518712.05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222514.15</v>
      </c>
      <c r="C22" s="30">
        <f t="shared" si="7"/>
        <v>279212.25</v>
      </c>
      <c r="D22" s="30">
        <f t="shared" si="7"/>
        <v>198174.21</v>
      </c>
      <c r="E22" s="30">
        <f t="shared" si="7"/>
        <v>331524.56</v>
      </c>
      <c r="F22" s="30">
        <f t="shared" si="7"/>
        <v>70916.96</v>
      </c>
      <c r="G22" s="30">
        <f t="shared" si="7"/>
        <v>208375.48</v>
      </c>
      <c r="H22" s="30">
        <f t="shared" si="7"/>
        <v>158318.79</v>
      </c>
      <c r="I22" s="30">
        <f t="shared" si="7"/>
        <v>188003.8</v>
      </c>
      <c r="J22" s="30">
        <f t="shared" si="7"/>
        <v>36315.12</v>
      </c>
      <c r="K22" s="30">
        <f t="shared" si="5"/>
        <v>1693355.32</v>
      </c>
      <c r="L22"/>
      <c r="M22"/>
      <c r="N22"/>
    </row>
    <row r="23" spans="1:14" ht="16.5" customHeight="1">
      <c r="A23" s="18" t="s">
        <v>26</v>
      </c>
      <c r="B23" s="30">
        <v>58046.38</v>
      </c>
      <c r="C23" s="30">
        <v>53542.24</v>
      </c>
      <c r="D23" s="30">
        <v>63506.94</v>
      </c>
      <c r="E23" s="30">
        <v>42948.28</v>
      </c>
      <c r="F23" s="30">
        <v>38819.04</v>
      </c>
      <c r="G23" s="30">
        <v>40622.06</v>
      </c>
      <c r="H23" s="30">
        <v>43700.43</v>
      </c>
      <c r="I23" s="30">
        <v>69991.6</v>
      </c>
      <c r="J23" s="30">
        <v>19993.21</v>
      </c>
      <c r="K23" s="30">
        <f t="shared" si="5"/>
        <v>431170.18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1258.32</v>
      </c>
      <c r="D26" s="30">
        <v>1565.73</v>
      </c>
      <c r="E26" s="30">
        <v>961.32</v>
      </c>
      <c r="F26" s="30">
        <v>950.9</v>
      </c>
      <c r="G26" s="30">
        <v>1031.66</v>
      </c>
      <c r="H26" s="30">
        <v>961.32</v>
      </c>
      <c r="I26" s="30">
        <v>1331.26</v>
      </c>
      <c r="J26" s="30">
        <v>468.94</v>
      </c>
      <c r="K26" s="30">
        <f t="shared" si="5"/>
        <v>9847.689999999999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-100697.54999999999</v>
      </c>
      <c r="C31" s="30">
        <f t="shared" si="8"/>
        <v>-74095.29999999999</v>
      </c>
      <c r="D31" s="30">
        <f t="shared" si="8"/>
        <v>-102568.29999999996</v>
      </c>
      <c r="E31" s="30">
        <f t="shared" si="8"/>
        <v>-80833.26999999999</v>
      </c>
      <c r="F31" s="30">
        <f t="shared" si="8"/>
        <v>-46873.2</v>
      </c>
      <c r="G31" s="30">
        <f t="shared" si="8"/>
        <v>-58541.97</v>
      </c>
      <c r="H31" s="30">
        <f t="shared" si="8"/>
        <v>-33470.96</v>
      </c>
      <c r="I31" s="30">
        <f t="shared" si="8"/>
        <v>-82077.92000000001</v>
      </c>
      <c r="J31" s="30">
        <f t="shared" si="8"/>
        <v>-25678.25</v>
      </c>
      <c r="K31" s="30">
        <f aca="true" t="shared" si="9" ref="K31:K39">SUM(B31:J31)</f>
        <v>-604836.72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-100697.54999999999</v>
      </c>
      <c r="C32" s="30">
        <f t="shared" si="10"/>
        <v>-74095.29999999999</v>
      </c>
      <c r="D32" s="30">
        <f t="shared" si="10"/>
        <v>-80185.85</v>
      </c>
      <c r="E32" s="30">
        <f t="shared" si="10"/>
        <v>-80833.26999999999</v>
      </c>
      <c r="F32" s="30">
        <f t="shared" si="10"/>
        <v>-46873.2</v>
      </c>
      <c r="G32" s="30">
        <f t="shared" si="10"/>
        <v>-58541.97</v>
      </c>
      <c r="H32" s="30">
        <f t="shared" si="10"/>
        <v>-33470.96</v>
      </c>
      <c r="I32" s="30">
        <f t="shared" si="10"/>
        <v>-82077.92000000001</v>
      </c>
      <c r="J32" s="30">
        <f t="shared" si="10"/>
        <v>-19198.65</v>
      </c>
      <c r="K32" s="30">
        <f t="shared" si="9"/>
        <v>-575974.67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-64279.6</v>
      </c>
      <c r="C33" s="30">
        <f t="shared" si="11"/>
        <v>-68402.4</v>
      </c>
      <c r="D33" s="30">
        <f t="shared" si="11"/>
        <v>-68340.8</v>
      </c>
      <c r="E33" s="30">
        <f t="shared" si="11"/>
        <v>-43397.2</v>
      </c>
      <c r="F33" s="30">
        <f t="shared" si="11"/>
        <v>-46873.2</v>
      </c>
      <c r="G33" s="30">
        <f t="shared" si="11"/>
        <v>-26052.4</v>
      </c>
      <c r="H33" s="30">
        <f t="shared" si="11"/>
        <v>-23588.4</v>
      </c>
      <c r="I33" s="30">
        <f t="shared" si="11"/>
        <v>-66655.6</v>
      </c>
      <c r="J33" s="30">
        <f t="shared" si="11"/>
        <v>-14440.8</v>
      </c>
      <c r="K33" s="30">
        <f t="shared" si="9"/>
        <v>-422030.4000000001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-36417.95</v>
      </c>
      <c r="C36" s="30">
        <v>-5692.9</v>
      </c>
      <c r="D36" s="30">
        <v>-11845.05</v>
      </c>
      <c r="E36" s="30">
        <v>-37436.07</v>
      </c>
      <c r="F36" s="26">
        <v>0</v>
      </c>
      <c r="G36" s="30">
        <v>-32489.57</v>
      </c>
      <c r="H36" s="30">
        <v>-9882.56</v>
      </c>
      <c r="I36" s="30">
        <v>-15422.32</v>
      </c>
      <c r="J36" s="30">
        <v>-4757.85</v>
      </c>
      <c r="K36" s="30">
        <f t="shared" si="9"/>
        <v>-153944.27000000002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1464061.7899999998</v>
      </c>
      <c r="C54" s="27">
        <f t="shared" si="15"/>
        <v>1420567.7300000002</v>
      </c>
      <c r="D54" s="27">
        <f t="shared" si="15"/>
        <v>1755788.5499999998</v>
      </c>
      <c r="E54" s="27">
        <f t="shared" si="15"/>
        <v>1059235.1900000002</v>
      </c>
      <c r="F54" s="27">
        <f t="shared" si="15"/>
        <v>1082779.8199999998</v>
      </c>
      <c r="G54" s="27">
        <f t="shared" si="15"/>
        <v>1165591.7300000002</v>
      </c>
      <c r="H54" s="27">
        <f t="shared" si="15"/>
        <v>1106356.55</v>
      </c>
      <c r="I54" s="27">
        <f t="shared" si="15"/>
        <v>1497247.0300000003</v>
      </c>
      <c r="J54" s="27">
        <f t="shared" si="15"/>
        <v>531150.22</v>
      </c>
      <c r="K54" s="20">
        <f>SUM(B54:J54)</f>
        <v>11082778.610000001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1464061.79</v>
      </c>
      <c r="C60" s="10">
        <f t="shared" si="17"/>
        <v>1420567.7301679852</v>
      </c>
      <c r="D60" s="10">
        <f t="shared" si="17"/>
        <v>1755788.5340383858</v>
      </c>
      <c r="E60" s="10">
        <f t="shared" si="17"/>
        <v>1059235.185451373</v>
      </c>
      <c r="F60" s="10">
        <f t="shared" si="17"/>
        <v>1082779.8220516576</v>
      </c>
      <c r="G60" s="10">
        <f t="shared" si="17"/>
        <v>1165591.7297467273</v>
      </c>
      <c r="H60" s="10">
        <f t="shared" si="17"/>
        <v>1106356.5631668316</v>
      </c>
      <c r="I60" s="10">
        <f>SUM(I61:I73)</f>
        <v>1497247.05</v>
      </c>
      <c r="J60" s="10">
        <f t="shared" si="17"/>
        <v>531150.2221057487</v>
      </c>
      <c r="K60" s="5">
        <f>SUM(K61:K73)</f>
        <v>11082778.62672871</v>
      </c>
      <c r="L60" s="9"/>
    </row>
    <row r="61" spans="1:12" ht="16.5" customHeight="1">
      <c r="A61" s="7" t="s">
        <v>56</v>
      </c>
      <c r="B61" s="8">
        <v>1279882.82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1279882.82</v>
      </c>
      <c r="L61"/>
    </row>
    <row r="62" spans="1:12" ht="16.5" customHeight="1">
      <c r="A62" s="7" t="s">
        <v>57</v>
      </c>
      <c r="B62" s="8">
        <v>184178.97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184178.97</v>
      </c>
      <c r="L62"/>
    </row>
    <row r="63" spans="1:12" ht="16.5" customHeight="1">
      <c r="A63" s="7" t="s">
        <v>4</v>
      </c>
      <c r="B63" s="6">
        <v>0</v>
      </c>
      <c r="C63" s="8">
        <v>1420567.7301679852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1420567.7301679852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1755788.5340383858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1755788.5340383858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1059235.185451373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1059235.185451373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1082779.8220516576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1082779.8220516576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1165591.7297467273</v>
      </c>
      <c r="H67" s="6">
        <v>0</v>
      </c>
      <c r="I67" s="6">
        <v>0</v>
      </c>
      <c r="J67" s="6">
        <v>0</v>
      </c>
      <c r="K67" s="5">
        <f t="shared" si="18"/>
        <v>1165591.7297467273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1106356.5631668316</v>
      </c>
      <c r="I68" s="6">
        <v>0</v>
      </c>
      <c r="J68" s="6">
        <v>0</v>
      </c>
      <c r="K68" s="5">
        <f t="shared" si="18"/>
        <v>1106356.5631668316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543650.4</v>
      </c>
      <c r="J70" s="6">
        <v>0</v>
      </c>
      <c r="K70" s="5">
        <f t="shared" si="18"/>
        <v>543650.4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953596.65</v>
      </c>
      <c r="J71" s="6">
        <v>0</v>
      </c>
      <c r="K71" s="5">
        <f t="shared" si="18"/>
        <v>953596.65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531150.2221057487</v>
      </c>
      <c r="K72" s="5">
        <f t="shared" si="18"/>
        <v>531150.2221057487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2023-07-14T15:00:52Z</dcterms:modified>
  <cp:category/>
  <cp:version/>
  <cp:contentType/>
  <cp:contentStatus/>
</cp:coreProperties>
</file>