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<sst xmlns="http://schemas.openxmlformats.org/spreadsheetml/2006/main" count="82" uniqueCount="81">
  <si>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</si>
  <si>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</si>
  <si>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</si>
  <si>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</si>
  <si>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</si>
  <si>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</si>
  <si>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</si>
  <si>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</si>
  <si>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</si>
  <si>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</si>
  <si>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</si>
  <si>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</si>
  <si>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</si>
  <si>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</si>
  <si>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</si>
  <si>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</si>
  <si>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</si>
  <si>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</si>
  <si>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</si>
  <si>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</si>
  <si>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</si>
  <si>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</si>
  <si>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</si>
  <si>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</si>
  <si>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</si>
  <si>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</si>
  <si>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</si>
  <si>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</si>
  <si>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</si>
  <si>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</si>
  <si>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</si>
  <si>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</si>
  <si>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</si>
  <si>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</si>
  <si>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</si>
  <si>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</si>
  <si>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</si>
  <si>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</si>
  <si>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</si>
  <si>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</si>
  <si>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</si>
  <si>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</si>
  <si>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</si>
  <si>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</si>
  <si>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</si>
  <si>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</si>
  <si>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</si>
  <si>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</si>
  <si>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</si>
  <si>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</si>
  <si>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</si>
  <si>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</si>
  <si>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</si>
  <si>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</si>
  <si>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</si>
  <si>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</si>
  <si>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</si>
  <si>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</si>
  <si>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</si>
  <si>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</si>
  <si>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</si>
  <si>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</si>
  <si>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</si>
  <si>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</si>
  <si>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</si>
  <si>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</si>
  <si>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</si>
  <si>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</si>
  <si>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</si>
  <si>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</si>
  <si>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</si>
  <si>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</si>
  <si>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</si>
  <si>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</si>
  <si>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</si>
  <si>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</si>
  <si>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</si>
  <si>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</si>
  <si>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</si>
  <si>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</si>
  <si>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07/07/23 - VENCIMENTO 14/07/23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</si>
</sst>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311282</v>
      </c>
      <c r="C7" s="46">
        <f aca="true" t="shared" si="0" ref="C7:J7">+C8+C11</f>
        <v>249029</v>
      </c>
      <c r="D7" s="46">
        <f t="shared" si="0"/>
        <v>318779</v>
      </c>
      <c r="E7" s="46">
        <f t="shared" si="0"/>
        <v>170692</v>
      </c>
      <c r="F7" s="46">
        <f t="shared" si="0"/>
        <v>220185</v>
      </c>
      <c r="G7" s="46">
        <f t="shared" si="0"/>
        <v>214249</v>
      </c>
      <c r="H7" s="46">
        <f t="shared" si="0"/>
        <v>251080</v>
      </c>
      <c r="I7" s="46">
        <f t="shared" si="0"/>
        <v>347400</v>
      </c>
      <c r="J7" s="46">
        <f t="shared" si="0"/>
        <v>114286</v>
      </c>
      <c r="K7" s="38">
        <f aca="true" t="shared" si="1" ref="K7:K13">SUM(B7:J7)</f>
        <v>2196982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16415</v>
      </c>
      <c r="C8" s="44">
        <f t="shared" si="2"/>
        <v>16087</v>
      </c>
      <c r="D8" s="44">
        <f t="shared" si="2"/>
        <v>16566</v>
      </c>
      <c r="E8" s="44">
        <f t="shared" si="2"/>
        <v>10717</v>
      </c>
      <c r="F8" s="44">
        <f t="shared" si="2"/>
        <v>12278</v>
      </c>
      <c r="G8" s="44">
        <f t="shared" si="2"/>
        <v>6588</v>
      </c>
      <c r="H8" s="44">
        <f t="shared" si="2"/>
        <v>5856</v>
      </c>
      <c r="I8" s="44">
        <f t="shared" si="2"/>
        <v>16874</v>
      </c>
      <c r="J8" s="44">
        <f t="shared" si="2"/>
        <v>3365</v>
      </c>
      <c r="K8" s="38">
        <f t="shared" si="1"/>
        <v>104746</v>
      </c>
      <c r="L8"/>
      <c r="M8"/>
      <c r="N8"/>
    </row>
    <row r="9" spans="1:14" ht="16.5" customHeight="1">
      <c r="A9" s="22" t="s">
        <v>32</v>
      </c>
      <c r="B9" s="44">
        <v>16376</v>
      </c>
      <c r="C9" s="44">
        <v>16082</v>
      </c>
      <c r="D9" s="44">
        <v>16563</v>
      </c>
      <c r="E9" s="44">
        <v>10492</v>
      </c>
      <c r="F9" s="44">
        <v>12261</v>
      </c>
      <c r="G9" s="44">
        <v>6588</v>
      </c>
      <c r="H9" s="44">
        <v>5856</v>
      </c>
      <c r="I9" s="44">
        <v>16826</v>
      </c>
      <c r="J9" s="44">
        <v>3365</v>
      </c>
      <c r="K9" s="38">
        <f t="shared" si="1"/>
        <v>104409</v>
      </c>
      <c r="L9"/>
      <c r="M9"/>
      <c r="N9"/>
    </row>
    <row r="10" spans="1:14" ht="16.5" customHeight="1">
      <c r="A10" s="22" t="s">
        <v>31</v>
      </c>
      <c r="B10" s="44">
        <v>39</v>
      </c>
      <c r="C10" s="44">
        <v>5</v>
      </c>
      <c r="D10" s="44">
        <v>3</v>
      </c>
      <c r="E10" s="44">
        <v>225</v>
      </c>
      <c r="F10" s="44">
        <v>17</v>
      </c>
      <c r="G10" s="44">
        <v>0</v>
      </c>
      <c r="H10" s="44">
        <v>0</v>
      </c>
      <c r="I10" s="44">
        <v>48</v>
      </c>
      <c r="J10" s="44">
        <v>0</v>
      </c>
      <c r="K10" s="38">
        <f t="shared" si="1"/>
        <v>337</v>
      </c>
      <c r="L10"/>
      <c r="M10"/>
      <c r="N10"/>
    </row>
    <row r="11" spans="1:14" ht="16.5" customHeight="1">
      <c r="A11" s="43" t="s">
        <v>67</v>
      </c>
      <c r="B11" s="42">
        <v>294867</v>
      </c>
      <c r="C11" s="42">
        <v>232942</v>
      </c>
      <c r="D11" s="42">
        <v>302213</v>
      </c>
      <c r="E11" s="42">
        <v>159975</v>
      </c>
      <c r="F11" s="42">
        <v>207907</v>
      </c>
      <c r="G11" s="42">
        <v>207661</v>
      </c>
      <c r="H11" s="42">
        <v>245224</v>
      </c>
      <c r="I11" s="42">
        <v>330526</v>
      </c>
      <c r="J11" s="42">
        <v>110921</v>
      </c>
      <c r="K11" s="38">
        <f t="shared" si="1"/>
        <v>2092236</v>
      </c>
      <c r="L11" s="59"/>
      <c r="M11" s="59"/>
      <c r="N11" s="59"/>
    </row>
    <row r="12" spans="1:14" ht="16.5" customHeight="1">
      <c r="A12" s="22" t="s">
        <v>79</v>
      </c>
      <c r="B12" s="42">
        <v>22911</v>
      </c>
      <c r="C12" s="42">
        <v>19516</v>
      </c>
      <c r="D12" s="42">
        <v>26058</v>
      </c>
      <c r="E12" s="42">
        <v>16181</v>
      </c>
      <c r="F12" s="42">
        <v>13877</v>
      </c>
      <c r="G12" s="42">
        <v>12619</v>
      </c>
      <c r="H12" s="42">
        <v>13106</v>
      </c>
      <c r="I12" s="42">
        <v>19514</v>
      </c>
      <c r="J12" s="42">
        <v>5182</v>
      </c>
      <c r="K12" s="38">
        <f t="shared" si="1"/>
        <v>148964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271956</v>
      </c>
      <c r="C13" s="42">
        <f>+C11-C12</f>
        <v>213426</v>
      </c>
      <c r="D13" s="42">
        <f>+D11-D12</f>
        <v>276155</v>
      </c>
      <c r="E13" s="42">
        <f aca="true" t="shared" si="3" ref="E13:J13">+E11-E12</f>
        <v>143794</v>
      </c>
      <c r="F13" s="42">
        <f t="shared" si="3"/>
        <v>194030</v>
      </c>
      <c r="G13" s="42">
        <f t="shared" si="3"/>
        <v>195042</v>
      </c>
      <c r="H13" s="42">
        <f t="shared" si="3"/>
        <v>232118</v>
      </c>
      <c r="I13" s="42">
        <f t="shared" si="3"/>
        <v>311012</v>
      </c>
      <c r="J13" s="42">
        <f t="shared" si="3"/>
        <v>105739</v>
      </c>
      <c r="K13" s="38">
        <f t="shared" si="1"/>
        <v>1943272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1.103121163149729</v>
      </c>
      <c r="C18" s="39">
        <v>1.192645360431442</v>
      </c>
      <c r="D18" s="39">
        <v>1.052514402949177</v>
      </c>
      <c r="E18" s="39">
        <v>1.377606519196761</v>
      </c>
      <c r="F18" s="39">
        <v>1.008018386673095</v>
      </c>
      <c r="G18" s="39">
        <v>1.118405314907406</v>
      </c>
      <c r="H18" s="39">
        <v>1.101652254179259</v>
      </c>
      <c r="I18" s="39">
        <v>1.086686169145474</v>
      </c>
      <c r="J18" s="39">
        <v>1.034151238428907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1585310.5599999998</v>
      </c>
      <c r="C20" s="36">
        <f aca="true" t="shared" si="4" ref="C20:J20">SUM(C21:C28)</f>
        <v>1503823.19</v>
      </c>
      <c r="D20" s="36">
        <f t="shared" si="4"/>
        <v>1882287.97</v>
      </c>
      <c r="E20" s="36">
        <f t="shared" si="4"/>
        <v>1152383.6600000001</v>
      </c>
      <c r="F20" s="36">
        <f t="shared" si="4"/>
        <v>1144483.6899999997</v>
      </c>
      <c r="G20" s="36">
        <f t="shared" si="4"/>
        <v>1246982.32</v>
      </c>
      <c r="H20" s="36">
        <f t="shared" si="4"/>
        <v>1154965.78</v>
      </c>
      <c r="I20" s="36">
        <f t="shared" si="4"/>
        <v>1598801.92</v>
      </c>
      <c r="J20" s="36">
        <f t="shared" si="4"/>
        <v>562728.01</v>
      </c>
      <c r="K20" s="36">
        <f aca="true" t="shared" si="5" ref="K20:K28">SUM(B20:J20)</f>
        <v>11831767.099999998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1379259.41</v>
      </c>
      <c r="C21" s="58">
        <f>ROUND((C15+C16)*C7,2)</f>
        <v>1212198.46</v>
      </c>
      <c r="D21" s="58">
        <f aca="true" t="shared" si="6" ref="D21:J21">ROUND((D15+D16)*D7,2)</f>
        <v>1720195.24</v>
      </c>
      <c r="E21" s="58">
        <f t="shared" si="6"/>
        <v>800818.59</v>
      </c>
      <c r="F21" s="58">
        <f t="shared" si="6"/>
        <v>1093196.51</v>
      </c>
      <c r="G21" s="58">
        <f t="shared" si="6"/>
        <v>1074501.58</v>
      </c>
      <c r="H21" s="58">
        <f t="shared" si="6"/>
        <v>1002612.66</v>
      </c>
      <c r="I21" s="58">
        <f t="shared" si="6"/>
        <v>1401307.38</v>
      </c>
      <c r="J21" s="58">
        <f t="shared" si="6"/>
        <v>521624.16</v>
      </c>
      <c r="K21" s="30">
        <f t="shared" si="5"/>
        <v>10205713.99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142230.83</v>
      </c>
      <c r="C22" s="30">
        <f t="shared" si="7"/>
        <v>233524.41</v>
      </c>
      <c r="D22" s="30">
        <f t="shared" si="7"/>
        <v>90335.03</v>
      </c>
      <c r="E22" s="30">
        <f t="shared" si="7"/>
        <v>302394.32</v>
      </c>
      <c r="F22" s="30">
        <f t="shared" si="7"/>
        <v>8765.67</v>
      </c>
      <c r="G22" s="30">
        <f t="shared" si="7"/>
        <v>127226.7</v>
      </c>
      <c r="H22" s="30">
        <f t="shared" si="7"/>
        <v>101917.84</v>
      </c>
      <c r="I22" s="30">
        <f t="shared" si="7"/>
        <v>121473.97</v>
      </c>
      <c r="J22" s="30">
        <f t="shared" si="7"/>
        <v>17814.11</v>
      </c>
      <c r="K22" s="30">
        <f t="shared" si="5"/>
        <v>1145682.8800000001</v>
      </c>
      <c r="L22"/>
      <c r="M22"/>
      <c r="N22"/>
    </row>
    <row r="23" spans="1:14" ht="16.5" customHeight="1">
      <c r="A23" s="18" t="s">
        <v>26</v>
      </c>
      <c r="B23" s="30">
        <v>59583.41</v>
      </c>
      <c r="C23" s="30">
        <v>52310.5</v>
      </c>
      <c r="D23" s="30">
        <v>63709.51</v>
      </c>
      <c r="E23" s="30">
        <v>44006.85</v>
      </c>
      <c r="F23" s="30">
        <v>39043.89</v>
      </c>
      <c r="G23" s="30">
        <v>41607.26</v>
      </c>
      <c r="H23" s="30">
        <v>45132.25</v>
      </c>
      <c r="I23" s="30">
        <v>69991.59</v>
      </c>
      <c r="J23" s="30">
        <v>20667.1</v>
      </c>
      <c r="K23" s="30">
        <f t="shared" si="5"/>
        <v>436052.36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1310.42</v>
      </c>
      <c r="C26" s="30">
        <v>1242.69</v>
      </c>
      <c r="D26" s="30">
        <v>1557.92</v>
      </c>
      <c r="E26" s="30">
        <v>953.51</v>
      </c>
      <c r="F26" s="30">
        <v>945.69</v>
      </c>
      <c r="G26" s="30">
        <v>1031.66</v>
      </c>
      <c r="H26" s="30">
        <v>956.11</v>
      </c>
      <c r="I26" s="30">
        <v>1323.45</v>
      </c>
      <c r="J26" s="30">
        <v>466.33</v>
      </c>
      <c r="K26" s="30">
        <f t="shared" si="5"/>
        <v>9787.78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-114430.84999999999</v>
      </c>
      <c r="C31" s="30">
        <f t="shared" si="8"/>
        <v>-78392.45</v>
      </c>
      <c r="D31" s="30">
        <f t="shared" si="8"/>
        <v>-107704.24999999996</v>
      </c>
      <c r="E31" s="30">
        <f t="shared" si="8"/>
        <v>-95562.11</v>
      </c>
      <c r="F31" s="30">
        <f t="shared" si="8"/>
        <v>-60741.22</v>
      </c>
      <c r="G31" s="30">
        <f t="shared" si="8"/>
        <v>-63635.2</v>
      </c>
      <c r="H31" s="30">
        <f t="shared" si="8"/>
        <v>-39189.889999999956</v>
      </c>
      <c r="I31" s="30">
        <f t="shared" si="8"/>
        <v>-103739.8</v>
      </c>
      <c r="J31" s="30">
        <f t="shared" si="8"/>
        <v>-26873.68</v>
      </c>
      <c r="K31" s="30">
        <f aca="true" t="shared" si="9" ref="K31:K39">SUM(B31:J31)</f>
        <v>-690269.45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-109874.2</v>
      </c>
      <c r="C32" s="30">
        <f t="shared" si="10"/>
        <v>-77600.45</v>
      </c>
      <c r="D32" s="30">
        <f t="shared" si="10"/>
        <v>-85321.8</v>
      </c>
      <c r="E32" s="30">
        <f t="shared" si="10"/>
        <v>-89992.82</v>
      </c>
      <c r="F32" s="30">
        <f t="shared" si="10"/>
        <v>-53948.4</v>
      </c>
      <c r="G32" s="30">
        <f t="shared" si="10"/>
        <v>-61457.2</v>
      </c>
      <c r="H32" s="30">
        <f t="shared" si="10"/>
        <v>-37373.44</v>
      </c>
      <c r="I32" s="30">
        <f t="shared" si="10"/>
        <v>-92147.89</v>
      </c>
      <c r="J32" s="30">
        <f t="shared" si="10"/>
        <v>-20394.08</v>
      </c>
      <c r="K32" s="30">
        <f t="shared" si="9"/>
        <v>-628110.28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-72054.4</v>
      </c>
      <c r="C33" s="30">
        <f t="shared" si="11"/>
        <v>-70760.8</v>
      </c>
      <c r="D33" s="30">
        <f t="shared" si="11"/>
        <v>-72877.2</v>
      </c>
      <c r="E33" s="30">
        <f t="shared" si="11"/>
        <v>-46164.8</v>
      </c>
      <c r="F33" s="30">
        <f t="shared" si="11"/>
        <v>-53948.4</v>
      </c>
      <c r="G33" s="30">
        <f t="shared" si="11"/>
        <v>-28987.2</v>
      </c>
      <c r="H33" s="30">
        <f t="shared" si="11"/>
        <v>-25766.4</v>
      </c>
      <c r="I33" s="30">
        <f t="shared" si="11"/>
        <v>-74034.4</v>
      </c>
      <c r="J33" s="30">
        <f t="shared" si="11"/>
        <v>-14806</v>
      </c>
      <c r="K33" s="30">
        <f t="shared" si="9"/>
        <v>-459399.6000000001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-37819.8</v>
      </c>
      <c r="C36" s="30">
        <v>-6839.65</v>
      </c>
      <c r="D36" s="30">
        <v>-12444.6</v>
      </c>
      <c r="E36" s="30">
        <v>-43828.02</v>
      </c>
      <c r="F36" s="26">
        <v>0</v>
      </c>
      <c r="G36" s="30">
        <v>-32470</v>
      </c>
      <c r="H36" s="30">
        <v>-11607.04</v>
      </c>
      <c r="I36" s="30">
        <v>-18113.49</v>
      </c>
      <c r="J36" s="30">
        <v>-5588.08</v>
      </c>
      <c r="K36" s="30">
        <f t="shared" si="9"/>
        <v>-168710.68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-4556.65</v>
      </c>
      <c r="C37" s="27">
        <f t="shared" si="12"/>
        <v>-792</v>
      </c>
      <c r="D37" s="27">
        <f t="shared" si="12"/>
        <v>-22382.449999999953</v>
      </c>
      <c r="E37" s="27">
        <f t="shared" si="12"/>
        <v>-5569.29</v>
      </c>
      <c r="F37" s="27">
        <f t="shared" si="12"/>
        <v>-6792.82</v>
      </c>
      <c r="G37" s="27">
        <f t="shared" si="12"/>
        <v>-2178</v>
      </c>
      <c r="H37" s="27">
        <f t="shared" si="12"/>
        <v>-1816.4499999999534</v>
      </c>
      <c r="I37" s="27">
        <f t="shared" si="12"/>
        <v>-11591.91</v>
      </c>
      <c r="J37" s="27">
        <f t="shared" si="12"/>
        <v>-6479.6</v>
      </c>
      <c r="K37" s="30">
        <f t="shared" si="9"/>
        <v>-62159.169999999904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-4556.65</v>
      </c>
      <c r="C39" s="27">
        <v>-792</v>
      </c>
      <c r="D39" s="27">
        <v>0</v>
      </c>
      <c r="E39" s="27">
        <v>-5569.29</v>
      </c>
      <c r="F39" s="27">
        <v>-6792.82</v>
      </c>
      <c r="G39" s="27">
        <v>-2178</v>
      </c>
      <c r="H39" s="27">
        <v>-1816.45</v>
      </c>
      <c r="I39" s="27">
        <v>-11591.91</v>
      </c>
      <c r="J39" s="27">
        <v>0</v>
      </c>
      <c r="K39" s="30">
        <f t="shared" si="9"/>
        <v>-33297.119999999995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1470879.7099999997</v>
      </c>
      <c r="C54" s="27">
        <f t="shared" si="15"/>
        <v>1425430.74</v>
      </c>
      <c r="D54" s="27">
        <f t="shared" si="15"/>
        <v>1774583.72</v>
      </c>
      <c r="E54" s="27">
        <f t="shared" si="15"/>
        <v>1056821.55</v>
      </c>
      <c r="F54" s="27">
        <f t="shared" si="15"/>
        <v>1083742.4699999997</v>
      </c>
      <c r="G54" s="27">
        <f t="shared" si="15"/>
        <v>1183347.12</v>
      </c>
      <c r="H54" s="27">
        <f t="shared" si="15"/>
        <v>1115775.8900000001</v>
      </c>
      <c r="I54" s="27">
        <f t="shared" si="15"/>
        <v>1495062.1199999999</v>
      </c>
      <c r="J54" s="27">
        <f t="shared" si="15"/>
        <v>535854.33</v>
      </c>
      <c r="K54" s="20">
        <f>SUM(B54:J54)</f>
        <v>11141497.649999999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1470879.72</v>
      </c>
      <c r="C60" s="10">
        <f t="shared" si="17"/>
        <v>1425430.7366738783</v>
      </c>
      <c r="D60" s="10">
        <f t="shared" si="17"/>
        <v>1774583.7136953846</v>
      </c>
      <c r="E60" s="10">
        <f t="shared" si="17"/>
        <v>1056821.5518344473</v>
      </c>
      <c r="F60" s="10">
        <f t="shared" si="17"/>
        <v>1083742.4653574254</v>
      </c>
      <c r="G60" s="10">
        <f t="shared" si="17"/>
        <v>1183347.13153665</v>
      </c>
      <c r="H60" s="10">
        <f t="shared" si="17"/>
        <v>1115775.8871157852</v>
      </c>
      <c r="I60" s="10">
        <f>SUM(I61:I73)</f>
        <v>1495062.12</v>
      </c>
      <c r="J60" s="10">
        <f t="shared" si="17"/>
        <v>535854.3274978279</v>
      </c>
      <c r="K60" s="5">
        <f>SUM(K61:K73)</f>
        <v>11141497.653711399</v>
      </c>
      <c r="L60" s="9"/>
    </row>
    <row r="61" spans="1:12" ht="16.5" customHeight="1">
      <c r="A61" s="7" t="s">
        <v>56</v>
      </c>
      <c r="B61" s="8">
        <v>1285695.96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1285695.96</v>
      </c>
      <c r="L61"/>
    </row>
    <row r="62" spans="1:12" ht="16.5" customHeight="1">
      <c r="A62" s="7" t="s">
        <v>57</v>
      </c>
      <c r="B62" s="8">
        <v>185183.76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185183.76</v>
      </c>
      <c r="L62"/>
    </row>
    <row r="63" spans="1:12" ht="16.5" customHeight="1">
      <c r="A63" s="7" t="s">
        <v>4</v>
      </c>
      <c r="B63" s="6">
        <v>0</v>
      </c>
      <c r="C63" s="8">
        <v>1425430.7366738783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1425430.7366738783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1774583.7136953846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1774583.7136953846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1056821.5518344473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1056821.5518344473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1083742.4653574254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1083742.4653574254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1183347.13153665</v>
      </c>
      <c r="H67" s="6">
        <v>0</v>
      </c>
      <c r="I67" s="6">
        <v>0</v>
      </c>
      <c r="J67" s="6">
        <v>0</v>
      </c>
      <c r="K67" s="5">
        <f t="shared" si="18"/>
        <v>1183347.13153665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1115775.8871157852</v>
      </c>
      <c r="I68" s="6">
        <v>0</v>
      </c>
      <c r="J68" s="6">
        <v>0</v>
      </c>
      <c r="K68" s="5">
        <f t="shared" si="18"/>
        <v>1115775.8871157852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541511.5</v>
      </c>
      <c r="J70" s="6">
        <v>0</v>
      </c>
      <c r="K70" s="5">
        <f t="shared" si="18"/>
        <v>541511.5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953550.62</v>
      </c>
      <c r="J71" s="6">
        <v>0</v>
      </c>
      <c r="K71" s="5">
        <f t="shared" si="18"/>
        <v>953550.62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535854.3274978279</v>
      </c>
      <c r="K72" s="5">
        <f t="shared" si="18"/>
        <v>535854.3274978279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2023-07-13T20:24:14Z</dcterms:modified>
  <cp:category/>
  <cp:version/>
  <cp:contentType/>
  <cp:contentStatus/>
</cp:coreProperties>
</file>