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<sst xmlns="http://schemas.openxmlformats.org/spreadsheetml/2006/main" count="82" uniqueCount="81">
  <si>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</si>
  <si>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</si>
  <si>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</si>
  <si>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</si>
  <si>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</si>
  <si>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</si>
  <si>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</si>
  <si>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</si>
  <si>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</si>
  <si>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</si>
  <si>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</si>
  <si>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</si>
  <si>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</si>
  <si>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</si>
  <si>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</si>
  <si>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</si>
  <si>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</si>
  <si>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</si>
  <si>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</si>
  <si>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</si>
  <si>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</si>
  <si>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</si>
  <si>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</si>
  <si>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</si>
  <si>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</si>
  <si>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</si>
  <si>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</si>
  <si>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</si>
  <si>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</si>
  <si>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</si>
  <si>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</si>
  <si>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</si>
  <si>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</si>
  <si>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</si>
  <si>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</si>
  <si>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</si>
  <si>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</si>
  <si>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</si>
  <si>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</si>
  <si>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</si>
  <si>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</si>
  <si>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</si>
  <si>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</si>
  <si>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</si>
  <si>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</si>
  <si>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</si>
  <si>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</si>
  <si>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</si>
  <si>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</si>
  <si>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</si>
  <si>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</si>
  <si>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</si>
  <si>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</si>
  <si>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</si>
  <si>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</si>
  <si>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</si>
  <si>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</si>
  <si>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</si>
  <si>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</si>
  <si>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</si>
  <si>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</si>
  <si>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</si>
  <si>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</si>
  <si>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</si>
  <si>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</si>
  <si>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</si>
  <si>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</si>
  <si>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</si>
  <si>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</si>
  <si>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</si>
  <si>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</si>
  <si>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</si>
  <si>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</si>
  <si>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</si>
  <si>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</si>
  <si>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</si>
  <si>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</si>
  <si>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</si>
  <si>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</si>
  <si>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</si>
  <si>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06/07/23 - VENCIMENTO 13/07/23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</si>
</sst>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316038</v>
      </c>
      <c r="C7" s="46">
        <f aca="true" t="shared" si="0" ref="C7:J7">+C8+C11</f>
        <v>254876</v>
      </c>
      <c r="D7" s="46">
        <f t="shared" si="0"/>
        <v>313788</v>
      </c>
      <c r="E7" s="46">
        <f t="shared" si="0"/>
        <v>176085</v>
      </c>
      <c r="F7" s="46">
        <f t="shared" si="0"/>
        <v>222649</v>
      </c>
      <c r="G7" s="46">
        <f t="shared" si="0"/>
        <v>215670</v>
      </c>
      <c r="H7" s="46">
        <f t="shared" si="0"/>
        <v>231581</v>
      </c>
      <c r="I7" s="46">
        <f t="shared" si="0"/>
        <v>353119</v>
      </c>
      <c r="J7" s="46">
        <f t="shared" si="0"/>
        <v>118375</v>
      </c>
      <c r="K7" s="38">
        <f aca="true" t="shared" si="1" ref="K7:K13">SUM(B7:J7)</f>
        <v>2202181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16040</v>
      </c>
      <c r="C8" s="44">
        <f t="shared" si="2"/>
        <v>16145</v>
      </c>
      <c r="D8" s="44">
        <f t="shared" si="2"/>
        <v>15325</v>
      </c>
      <c r="E8" s="44">
        <f t="shared" si="2"/>
        <v>10778</v>
      </c>
      <c r="F8" s="44">
        <f t="shared" si="2"/>
        <v>12266</v>
      </c>
      <c r="G8" s="44">
        <f t="shared" si="2"/>
        <v>6283</v>
      </c>
      <c r="H8" s="44">
        <f t="shared" si="2"/>
        <v>5295</v>
      </c>
      <c r="I8" s="44">
        <f t="shared" si="2"/>
        <v>16575</v>
      </c>
      <c r="J8" s="44">
        <f t="shared" si="2"/>
        <v>3407</v>
      </c>
      <c r="K8" s="38">
        <f t="shared" si="1"/>
        <v>102114</v>
      </c>
      <c r="L8"/>
      <c r="M8"/>
      <c r="N8"/>
    </row>
    <row r="9" spans="1:14" ht="16.5" customHeight="1">
      <c r="A9" s="22" t="s">
        <v>32</v>
      </c>
      <c r="B9" s="44">
        <v>15985</v>
      </c>
      <c r="C9" s="44">
        <v>16143</v>
      </c>
      <c r="D9" s="44">
        <v>15322</v>
      </c>
      <c r="E9" s="44">
        <v>10570</v>
      </c>
      <c r="F9" s="44">
        <v>12253</v>
      </c>
      <c r="G9" s="44">
        <v>6281</v>
      </c>
      <c r="H9" s="44">
        <v>5295</v>
      </c>
      <c r="I9" s="44">
        <v>16529</v>
      </c>
      <c r="J9" s="44">
        <v>3407</v>
      </c>
      <c r="K9" s="38">
        <f t="shared" si="1"/>
        <v>101785</v>
      </c>
      <c r="L9"/>
      <c r="M9"/>
      <c r="N9"/>
    </row>
    <row r="10" spans="1:14" ht="16.5" customHeight="1">
      <c r="A10" s="22" t="s">
        <v>31</v>
      </c>
      <c r="B10" s="44">
        <v>55</v>
      </c>
      <c r="C10" s="44">
        <v>2</v>
      </c>
      <c r="D10" s="44">
        <v>3</v>
      </c>
      <c r="E10" s="44">
        <v>208</v>
      </c>
      <c r="F10" s="44">
        <v>13</v>
      </c>
      <c r="G10" s="44">
        <v>2</v>
      </c>
      <c r="H10" s="44">
        <v>0</v>
      </c>
      <c r="I10" s="44">
        <v>46</v>
      </c>
      <c r="J10" s="44">
        <v>0</v>
      </c>
      <c r="K10" s="38">
        <f t="shared" si="1"/>
        <v>329</v>
      </c>
      <c r="L10"/>
      <c r="M10"/>
      <c r="N10"/>
    </row>
    <row r="11" spans="1:14" ht="16.5" customHeight="1">
      <c r="A11" s="43" t="s">
        <v>67</v>
      </c>
      <c r="B11" s="42">
        <v>299998</v>
      </c>
      <c r="C11" s="42">
        <v>238731</v>
      </c>
      <c r="D11" s="42">
        <v>298463</v>
      </c>
      <c r="E11" s="42">
        <v>165307</v>
      </c>
      <c r="F11" s="42">
        <v>210383</v>
      </c>
      <c r="G11" s="42">
        <v>209387</v>
      </c>
      <c r="H11" s="42">
        <v>226286</v>
      </c>
      <c r="I11" s="42">
        <v>336544</v>
      </c>
      <c r="J11" s="42">
        <v>114968</v>
      </c>
      <c r="K11" s="38">
        <f t="shared" si="1"/>
        <v>2100067</v>
      </c>
      <c r="L11" s="59"/>
      <c r="M11" s="59"/>
      <c r="N11" s="59"/>
    </row>
    <row r="12" spans="1:14" ht="16.5" customHeight="1">
      <c r="A12" s="22" t="s">
        <v>79</v>
      </c>
      <c r="B12" s="42">
        <v>22056</v>
      </c>
      <c r="C12" s="42">
        <v>19121</v>
      </c>
      <c r="D12" s="42">
        <v>24687</v>
      </c>
      <c r="E12" s="42">
        <v>16414</v>
      </c>
      <c r="F12" s="42">
        <v>13307</v>
      </c>
      <c r="G12" s="42">
        <v>12368</v>
      </c>
      <c r="H12" s="42">
        <v>12267</v>
      </c>
      <c r="I12" s="42">
        <v>18618</v>
      </c>
      <c r="J12" s="42">
        <v>5130</v>
      </c>
      <c r="K12" s="38">
        <f t="shared" si="1"/>
        <v>143968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277942</v>
      </c>
      <c r="C13" s="42">
        <f>+C11-C12</f>
        <v>219610</v>
      </c>
      <c r="D13" s="42">
        <f>+D11-D12</f>
        <v>273776</v>
      </c>
      <c r="E13" s="42">
        <f aca="true" t="shared" si="3" ref="E13:J13">+E11-E12</f>
        <v>148893</v>
      </c>
      <c r="F13" s="42">
        <f t="shared" si="3"/>
        <v>197076</v>
      </c>
      <c r="G13" s="42">
        <f t="shared" si="3"/>
        <v>197019</v>
      </c>
      <c r="H13" s="42">
        <f t="shared" si="3"/>
        <v>214019</v>
      </c>
      <c r="I13" s="42">
        <f t="shared" si="3"/>
        <v>317926</v>
      </c>
      <c r="J13" s="42">
        <f t="shared" si="3"/>
        <v>109838</v>
      </c>
      <c r="K13" s="38">
        <f t="shared" si="1"/>
        <v>1956099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1.092693314478241</v>
      </c>
      <c r="C18" s="39">
        <v>1.17242807338067</v>
      </c>
      <c r="D18" s="39">
        <v>1.071079418860341</v>
      </c>
      <c r="E18" s="39">
        <v>1.345536197391964</v>
      </c>
      <c r="F18" s="39">
        <v>0.919580453382188</v>
      </c>
      <c r="G18" s="39">
        <v>1.11766240087869</v>
      </c>
      <c r="H18" s="39">
        <v>1.194146748402127</v>
      </c>
      <c r="I18" s="39">
        <v>1.071630293409202</v>
      </c>
      <c r="J18" s="39">
        <v>1.004169370370134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1592589.98</v>
      </c>
      <c r="C20" s="36">
        <f aca="true" t="shared" si="4" ref="C20:J20">SUM(C21:C28)</f>
        <v>1511759.1</v>
      </c>
      <c r="D20" s="36">
        <f t="shared" si="4"/>
        <v>1885735.17</v>
      </c>
      <c r="E20" s="36">
        <f t="shared" si="4"/>
        <v>1160102.7600000002</v>
      </c>
      <c r="F20" s="36">
        <f t="shared" si="4"/>
        <v>1058817.9000000001</v>
      </c>
      <c r="G20" s="36">
        <f t="shared" si="4"/>
        <v>1254275.81</v>
      </c>
      <c r="H20" s="36">
        <f t="shared" si="4"/>
        <v>1153529.48</v>
      </c>
      <c r="I20" s="36">
        <f t="shared" si="4"/>
        <v>1602526.0100000002</v>
      </c>
      <c r="J20" s="36">
        <f t="shared" si="4"/>
        <v>565735.68</v>
      </c>
      <c r="K20" s="36">
        <f aca="true" t="shared" si="5" ref="K20:K28">SUM(B20:J20)</f>
        <v>11785071.89</v>
      </c>
      <c r="L20"/>
      <c r="M20"/>
      <c r="N20"/>
    </row>
    <row r="21" spans="1:14" ht="16.5" customHeight="1">
      <c r="A21" s="35" t="s">
        <v>28</v>
      </c>
      <c r="B21" s="58">
        <f>ROUND((B15+B16)*B7,2)</f>
        <v>1400332.77</v>
      </c>
      <c r="C21" s="58">
        <f>ROUND((C15+C16)*C7,2)</f>
        <v>1240659.91</v>
      </c>
      <c r="D21" s="58">
        <f aca="true" t="shared" si="6" ref="D21:J21">ROUND((D15+D16)*D7,2)</f>
        <v>1693262.81</v>
      </c>
      <c r="E21" s="58">
        <f t="shared" si="6"/>
        <v>826120.39</v>
      </c>
      <c r="F21" s="58">
        <f t="shared" si="6"/>
        <v>1105430.02</v>
      </c>
      <c r="G21" s="58">
        <f t="shared" si="6"/>
        <v>1081628.18</v>
      </c>
      <c r="H21" s="58">
        <f t="shared" si="6"/>
        <v>924749.25</v>
      </c>
      <c r="I21" s="58">
        <f t="shared" si="6"/>
        <v>1424376.11</v>
      </c>
      <c r="J21" s="58">
        <f t="shared" si="6"/>
        <v>540287.18</v>
      </c>
      <c r="K21" s="30">
        <f t="shared" si="5"/>
        <v>10236846.62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129801.49</v>
      </c>
      <c r="C22" s="30">
        <f t="shared" si="7"/>
        <v>213924.6</v>
      </c>
      <c r="D22" s="30">
        <f t="shared" si="7"/>
        <v>120356.14</v>
      </c>
      <c r="E22" s="30">
        <f t="shared" si="7"/>
        <v>285454.5</v>
      </c>
      <c r="F22" s="30">
        <f t="shared" si="7"/>
        <v>-88898.18</v>
      </c>
      <c r="G22" s="30">
        <f t="shared" si="7"/>
        <v>127266.97</v>
      </c>
      <c r="H22" s="30">
        <f t="shared" si="7"/>
        <v>179537.06</v>
      </c>
      <c r="I22" s="30">
        <f t="shared" si="7"/>
        <v>102028.48</v>
      </c>
      <c r="J22" s="30">
        <f t="shared" si="7"/>
        <v>2252.66</v>
      </c>
      <c r="K22" s="30">
        <f t="shared" si="5"/>
        <v>1071723.72</v>
      </c>
      <c r="L22"/>
      <c r="M22"/>
      <c r="N22"/>
    </row>
    <row r="23" spans="1:14" ht="16.5" customHeight="1">
      <c r="A23" s="18" t="s">
        <v>26</v>
      </c>
      <c r="B23" s="30">
        <v>58210.99</v>
      </c>
      <c r="C23" s="30">
        <v>51376.96</v>
      </c>
      <c r="D23" s="30">
        <v>64065.43</v>
      </c>
      <c r="E23" s="30">
        <v>43358.76</v>
      </c>
      <c r="F23" s="30">
        <v>38878.78</v>
      </c>
      <c r="G23" s="30">
        <v>41728.67</v>
      </c>
      <c r="H23" s="30">
        <v>43942.74</v>
      </c>
      <c r="I23" s="30">
        <v>70089.84</v>
      </c>
      <c r="J23" s="30">
        <v>20570.59</v>
      </c>
      <c r="K23" s="30">
        <f t="shared" si="5"/>
        <v>432222.76000000007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1318.24</v>
      </c>
      <c r="C26" s="30">
        <v>1250.5</v>
      </c>
      <c r="D26" s="30">
        <v>1560.52</v>
      </c>
      <c r="E26" s="30">
        <v>958.72</v>
      </c>
      <c r="F26" s="30">
        <v>875.35</v>
      </c>
      <c r="G26" s="30">
        <v>1036.87</v>
      </c>
      <c r="H26" s="30">
        <v>953.51</v>
      </c>
      <c r="I26" s="30">
        <v>1326.05</v>
      </c>
      <c r="J26" s="30">
        <v>468.94</v>
      </c>
      <c r="K26" s="30">
        <f t="shared" si="5"/>
        <v>9748.7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856.97</v>
      </c>
      <c r="C28" s="30">
        <v>798.07</v>
      </c>
      <c r="D28" s="30">
        <v>958.85</v>
      </c>
      <c r="E28" s="30">
        <v>551.98</v>
      </c>
      <c r="F28" s="30">
        <v>576.18</v>
      </c>
      <c r="G28" s="30">
        <v>655.11</v>
      </c>
      <c r="H28" s="30">
        <v>659.91</v>
      </c>
      <c r="I28" s="30">
        <v>952.21</v>
      </c>
      <c r="J28" s="30">
        <v>313.72</v>
      </c>
      <c r="K28" s="30">
        <f t="shared" si="5"/>
        <v>6323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-117931.39</v>
      </c>
      <c r="C31" s="30">
        <f t="shared" si="8"/>
        <v>-80202.95999999999</v>
      </c>
      <c r="D31" s="30">
        <f t="shared" si="8"/>
        <v>-104709.58999999995</v>
      </c>
      <c r="E31" s="30">
        <f t="shared" si="8"/>
        <v>-95377.91</v>
      </c>
      <c r="F31" s="30">
        <f t="shared" si="8"/>
        <v>-53913.2</v>
      </c>
      <c r="G31" s="30">
        <f t="shared" si="8"/>
        <v>-67281.1</v>
      </c>
      <c r="H31" s="30">
        <f t="shared" si="8"/>
        <v>-36260.46</v>
      </c>
      <c r="I31" s="30">
        <f t="shared" si="8"/>
        <v>-92956.32</v>
      </c>
      <c r="J31" s="30">
        <f t="shared" si="8"/>
        <v>-27711.03</v>
      </c>
      <c r="K31" s="30">
        <f aca="true" t="shared" si="9" ref="K31:K39">SUM(B31:J31)</f>
        <v>-676343.96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-117931.39</v>
      </c>
      <c r="C32" s="30">
        <f t="shared" si="10"/>
        <v>-80202.95999999999</v>
      </c>
      <c r="D32" s="30">
        <f t="shared" si="10"/>
        <v>-82327.14</v>
      </c>
      <c r="E32" s="30">
        <f t="shared" si="10"/>
        <v>-95377.91</v>
      </c>
      <c r="F32" s="30">
        <f t="shared" si="10"/>
        <v>-53913.2</v>
      </c>
      <c r="G32" s="30">
        <f t="shared" si="10"/>
        <v>-67281.1</v>
      </c>
      <c r="H32" s="30">
        <f t="shared" si="10"/>
        <v>-36260.46</v>
      </c>
      <c r="I32" s="30">
        <f t="shared" si="10"/>
        <v>-92956.32</v>
      </c>
      <c r="J32" s="30">
        <f t="shared" si="10"/>
        <v>-21231.43</v>
      </c>
      <c r="K32" s="30">
        <f t="shared" si="9"/>
        <v>-647481.91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-70334</v>
      </c>
      <c r="C33" s="30">
        <f t="shared" si="11"/>
        <v>-71029.2</v>
      </c>
      <c r="D33" s="30">
        <f t="shared" si="11"/>
        <v>-67416.8</v>
      </c>
      <c r="E33" s="30">
        <f t="shared" si="11"/>
        <v>-46508</v>
      </c>
      <c r="F33" s="30">
        <f t="shared" si="11"/>
        <v>-53913.2</v>
      </c>
      <c r="G33" s="30">
        <f t="shared" si="11"/>
        <v>-27636.4</v>
      </c>
      <c r="H33" s="30">
        <f t="shared" si="11"/>
        <v>-23298</v>
      </c>
      <c r="I33" s="30">
        <f t="shared" si="11"/>
        <v>-72727.6</v>
      </c>
      <c r="J33" s="30">
        <f t="shared" si="11"/>
        <v>-14990.8</v>
      </c>
      <c r="K33" s="30">
        <f t="shared" si="9"/>
        <v>-447854.00000000006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-47597.39</v>
      </c>
      <c r="C36" s="30">
        <v>-9173.76</v>
      </c>
      <c r="D36" s="30">
        <v>-14910.34</v>
      </c>
      <c r="E36" s="30">
        <v>-48869.91</v>
      </c>
      <c r="F36" s="26">
        <v>0</v>
      </c>
      <c r="G36" s="30">
        <v>-39644.7</v>
      </c>
      <c r="H36" s="30">
        <v>-12962.46</v>
      </c>
      <c r="I36" s="30">
        <v>-20228.72</v>
      </c>
      <c r="J36" s="30">
        <v>-6240.63</v>
      </c>
      <c r="K36" s="30">
        <f t="shared" si="9"/>
        <v>-199627.91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</v>
      </c>
      <c r="K37" s="30">
        <f t="shared" si="9"/>
        <v>-28862.049999999952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1474658.59</v>
      </c>
      <c r="C54" s="27">
        <f t="shared" si="15"/>
        <v>1431556.1400000001</v>
      </c>
      <c r="D54" s="27">
        <f t="shared" si="15"/>
        <v>1781025.58</v>
      </c>
      <c r="E54" s="27">
        <f t="shared" si="15"/>
        <v>1064724.8500000003</v>
      </c>
      <c r="F54" s="27">
        <f t="shared" si="15"/>
        <v>1004904.7000000002</v>
      </c>
      <c r="G54" s="27">
        <f t="shared" si="15"/>
        <v>1186994.71</v>
      </c>
      <c r="H54" s="27">
        <f t="shared" si="15"/>
        <v>1117269.02</v>
      </c>
      <c r="I54" s="27">
        <f t="shared" si="15"/>
        <v>1509569.6900000002</v>
      </c>
      <c r="J54" s="27">
        <f t="shared" si="15"/>
        <v>538024.65</v>
      </c>
      <c r="K54" s="20">
        <f>SUM(B54:J54)</f>
        <v>11108727.930000002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1474658.58</v>
      </c>
      <c r="C60" s="10">
        <f t="shared" si="17"/>
        <v>1431556.140572747</v>
      </c>
      <c r="D60" s="10">
        <f t="shared" si="17"/>
        <v>1781025.5799552705</v>
      </c>
      <c r="E60" s="10">
        <f t="shared" si="17"/>
        <v>1064724.8477310252</v>
      </c>
      <c r="F60" s="10">
        <f t="shared" si="17"/>
        <v>1004904.698795388</v>
      </c>
      <c r="G60" s="10">
        <f t="shared" si="17"/>
        <v>1186994.7193863823</v>
      </c>
      <c r="H60" s="10">
        <f t="shared" si="17"/>
        <v>1117269.0162119558</v>
      </c>
      <c r="I60" s="10">
        <f>SUM(I61:I73)</f>
        <v>1509569.69</v>
      </c>
      <c r="J60" s="10">
        <f t="shared" si="17"/>
        <v>538024.6473727371</v>
      </c>
      <c r="K60" s="5">
        <f>SUM(K61:K73)</f>
        <v>11108727.920025507</v>
      </c>
      <c r="L60" s="9"/>
    </row>
    <row r="61" spans="1:12" ht="16.5" customHeight="1">
      <c r="A61" s="7" t="s">
        <v>56</v>
      </c>
      <c r="B61" s="8">
        <v>1288851.6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1288851.6</v>
      </c>
      <c r="L61"/>
    </row>
    <row r="62" spans="1:12" ht="16.5" customHeight="1">
      <c r="A62" s="7" t="s">
        <v>57</v>
      </c>
      <c r="B62" s="8">
        <v>185806.98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185806.98</v>
      </c>
      <c r="L62"/>
    </row>
    <row r="63" spans="1:12" ht="16.5" customHeight="1">
      <c r="A63" s="7" t="s">
        <v>4</v>
      </c>
      <c r="B63" s="6">
        <v>0</v>
      </c>
      <c r="C63" s="8">
        <v>1431556.140572747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1431556.140572747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1781025.5799552705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1781025.5799552705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1064724.8477310252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1064724.8477310252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1004904.698795388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1004904.698795388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1186994.7193863823</v>
      </c>
      <c r="H67" s="6">
        <v>0</v>
      </c>
      <c r="I67" s="6">
        <v>0</v>
      </c>
      <c r="J67" s="6">
        <v>0</v>
      </c>
      <c r="K67" s="5">
        <f t="shared" si="18"/>
        <v>1186994.7193863823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1117269.0162119558</v>
      </c>
      <c r="I68" s="6">
        <v>0</v>
      </c>
      <c r="J68" s="6">
        <v>0</v>
      </c>
      <c r="K68" s="5">
        <f t="shared" si="18"/>
        <v>1117269.0162119558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554012.08</v>
      </c>
      <c r="J70" s="6">
        <v>0</v>
      </c>
      <c r="K70" s="5">
        <f t="shared" si="18"/>
        <v>554012.08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955557.61</v>
      </c>
      <c r="J71" s="6">
        <v>0</v>
      </c>
      <c r="K71" s="5">
        <f t="shared" si="18"/>
        <v>955557.61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538024.6473727371</v>
      </c>
      <c r="K72" s="5">
        <f t="shared" si="18"/>
        <v>538024.6473727371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2023-07-12T17:40:25Z</dcterms:modified>
  <cp:category/>
  <cp:version/>
  <cp:contentType/>
  <cp:contentStatus/>
</cp:coreProperties>
</file>