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<sst xmlns="http://schemas.openxmlformats.org/spreadsheetml/2006/main" count="83" uniqueCount="82">
  <si>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</si>
  <si>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</si>
  <si>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</si>
  <si>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</si>
  <si>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</si>
  <si>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</si>
  <si>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</si>
  <si>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</si>
  <si>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</si>
  <si>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</si>
  <si>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</si>
  <si>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</si>
  <si>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</si>
  <si>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</si>
  <si>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</si>
  <si>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</si>
  <si>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</si>
  <si>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</si>
  <si>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</si>
  <si>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</si>
  <si>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</si>
  <si>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</si>
  <si>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</si>
  <si>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</si>
  <si>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</si>
  <si>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</si>
  <si>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</si>
  <si>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</si>
  <si>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</si>
  <si>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</si>
  <si>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</si>
  <si>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</si>
  <si>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</si>
  <si>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</si>
  <si>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</si>
  <si>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</si>
  <si>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</si>
  <si>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</si>
  <si>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</si>
  <si>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</si>
  <si>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</si>
  <si>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</si>
  <si>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</si>
  <si>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</si>
  <si>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</si>
  <si>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</si>
  <si>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</si>
  <si>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</si>
  <si>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</si>
  <si>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</si>
  <si>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</si>
  <si>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</si>
  <si>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</si>
  <si>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</si>
  <si>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</si>
  <si>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</si>
  <si>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</si>
  <si>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</si>
  <si>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</si>
  <si>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</si>
  <si>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</si>
  <si>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</si>
  <si>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</si>
  <si>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</si>
  <si>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</si>
  <si>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</si>
  <si>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</si>
  <si>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</si>
  <si>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</si>
  <si>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</si>
  <si>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</si>
  <si>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</si>
  <si>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</si>
  <si>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</si>
  <si>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</si>
  <si>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</si>
  <si>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</si>
  <si>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</si>
  <si>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</si>
  <si>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04/07/23 - VENCIMENTO 11/07/23</t>
  </si>
  <si>
    <t>5.3. Revisão de Remuneração pelo Transporte Coletivo ¹</t>
  </si>
  <si>
    <t>¹ Passageiros e fator de transição de maio (693 pass).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</si>
</sst>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313160</v>
      </c>
      <c r="C7" s="46">
        <f aca="true" t="shared" si="0" ref="C7:J7">+C8+C11</f>
        <v>256573</v>
      </c>
      <c r="D7" s="46">
        <f t="shared" si="0"/>
        <v>306252</v>
      </c>
      <c r="E7" s="46">
        <f t="shared" si="0"/>
        <v>174293</v>
      </c>
      <c r="F7" s="46">
        <f t="shared" si="0"/>
        <v>217759</v>
      </c>
      <c r="G7" s="46">
        <f t="shared" si="0"/>
        <v>210864</v>
      </c>
      <c r="H7" s="46">
        <f t="shared" si="0"/>
        <v>246889</v>
      </c>
      <c r="I7" s="46">
        <f t="shared" si="0"/>
        <v>348708</v>
      </c>
      <c r="J7" s="46">
        <f t="shared" si="0"/>
        <v>118447</v>
      </c>
      <c r="K7" s="38">
        <f aca="true" t="shared" si="1" ref="K7:K13">SUM(B7:J7)</f>
        <v>2192945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15505</v>
      </c>
      <c r="C8" s="44">
        <f t="shared" si="2"/>
        <v>16187</v>
      </c>
      <c r="D8" s="44">
        <f t="shared" si="2"/>
        <v>14945</v>
      </c>
      <c r="E8" s="44">
        <f t="shared" si="2"/>
        <v>10012</v>
      </c>
      <c r="F8" s="44">
        <f t="shared" si="2"/>
        <v>11657</v>
      </c>
      <c r="G8" s="44">
        <f t="shared" si="2"/>
        <v>5894</v>
      </c>
      <c r="H8" s="44">
        <f t="shared" si="2"/>
        <v>5370</v>
      </c>
      <c r="I8" s="44">
        <f t="shared" si="2"/>
        <v>15721</v>
      </c>
      <c r="J8" s="44">
        <f t="shared" si="2"/>
        <v>3625</v>
      </c>
      <c r="K8" s="38">
        <f t="shared" si="1"/>
        <v>98916</v>
      </c>
      <c r="L8"/>
      <c r="M8"/>
      <c r="N8"/>
    </row>
    <row r="9" spans="1:14" ht="16.5" customHeight="1">
      <c r="A9" s="22" t="s">
        <v>31</v>
      </c>
      <c r="B9" s="44">
        <v>15438</v>
      </c>
      <c r="C9" s="44">
        <v>16184</v>
      </c>
      <c r="D9" s="44">
        <v>14941</v>
      </c>
      <c r="E9" s="44">
        <v>9846</v>
      </c>
      <c r="F9" s="44">
        <v>11645</v>
      </c>
      <c r="G9" s="44">
        <v>5892</v>
      </c>
      <c r="H9" s="44">
        <v>5370</v>
      </c>
      <c r="I9" s="44">
        <v>15684</v>
      </c>
      <c r="J9" s="44">
        <v>3625</v>
      </c>
      <c r="K9" s="38">
        <f t="shared" si="1"/>
        <v>98625</v>
      </c>
      <c r="L9"/>
      <c r="M9"/>
      <c r="N9"/>
    </row>
    <row r="10" spans="1:14" ht="16.5" customHeight="1">
      <c r="A10" s="22" t="s">
        <v>30</v>
      </c>
      <c r="B10" s="44">
        <v>67</v>
      </c>
      <c r="C10" s="44">
        <v>3</v>
      </c>
      <c r="D10" s="44">
        <v>4</v>
      </c>
      <c r="E10" s="44">
        <v>166</v>
      </c>
      <c r="F10" s="44">
        <v>12</v>
      </c>
      <c r="G10" s="44">
        <v>2</v>
      </c>
      <c r="H10" s="44">
        <v>0</v>
      </c>
      <c r="I10" s="44">
        <v>37</v>
      </c>
      <c r="J10" s="44">
        <v>0</v>
      </c>
      <c r="K10" s="38">
        <f t="shared" si="1"/>
        <v>291</v>
      </c>
      <c r="L10"/>
      <c r="M10"/>
      <c r="N10"/>
    </row>
    <row r="11" spans="1:14" ht="16.5" customHeight="1">
      <c r="A11" s="43" t="s">
        <v>66</v>
      </c>
      <c r="B11" s="42">
        <v>297655</v>
      </c>
      <c r="C11" s="42">
        <v>240386</v>
      </c>
      <c r="D11" s="42">
        <v>291307</v>
      </c>
      <c r="E11" s="42">
        <v>164281</v>
      </c>
      <c r="F11" s="42">
        <v>206102</v>
      </c>
      <c r="G11" s="42">
        <v>204970</v>
      </c>
      <c r="H11" s="42">
        <v>241519</v>
      </c>
      <c r="I11" s="42">
        <v>332987</v>
      </c>
      <c r="J11" s="42">
        <v>114822</v>
      </c>
      <c r="K11" s="38">
        <f t="shared" si="1"/>
        <v>2094029</v>
      </c>
      <c r="L11" s="59"/>
      <c r="M11" s="59"/>
      <c r="N11" s="59"/>
    </row>
    <row r="12" spans="1:14" ht="16.5" customHeight="1">
      <c r="A12" s="22" t="s">
        <v>78</v>
      </c>
      <c r="B12" s="42">
        <v>21992</v>
      </c>
      <c r="C12" s="42">
        <v>19410</v>
      </c>
      <c r="D12" s="42">
        <v>24912</v>
      </c>
      <c r="E12" s="42">
        <v>16513</v>
      </c>
      <c r="F12" s="42">
        <v>13051</v>
      </c>
      <c r="G12" s="42">
        <v>12090</v>
      </c>
      <c r="H12" s="42">
        <v>12520</v>
      </c>
      <c r="I12" s="42">
        <v>18675</v>
      </c>
      <c r="J12" s="42">
        <v>5140</v>
      </c>
      <c r="K12" s="38">
        <f t="shared" si="1"/>
        <v>144303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275663</v>
      </c>
      <c r="C13" s="42">
        <f>+C11-C12</f>
        <v>220976</v>
      </c>
      <c r="D13" s="42">
        <f>+D11-D12</f>
        <v>266395</v>
      </c>
      <c r="E13" s="42">
        <f aca="true" t="shared" si="3" ref="E13:J13">+E11-E12</f>
        <v>147768</v>
      </c>
      <c r="F13" s="42">
        <f t="shared" si="3"/>
        <v>193051</v>
      </c>
      <c r="G13" s="42">
        <f t="shared" si="3"/>
        <v>192880</v>
      </c>
      <c r="H13" s="42">
        <f t="shared" si="3"/>
        <v>228999</v>
      </c>
      <c r="I13" s="42">
        <f t="shared" si="3"/>
        <v>314312</v>
      </c>
      <c r="J13" s="42">
        <f t="shared" si="3"/>
        <v>109682</v>
      </c>
      <c r="K13" s="38">
        <f t="shared" si="1"/>
        <v>1949726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68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1.099435565566252</v>
      </c>
      <c r="C18" s="39">
        <v>1.167680671958833</v>
      </c>
      <c r="D18" s="39">
        <v>1.091921584782855</v>
      </c>
      <c r="E18" s="39">
        <v>1.358512708501044</v>
      </c>
      <c r="F18" s="39">
        <v>0.935008786378603</v>
      </c>
      <c r="G18" s="39">
        <v>1.13504497748594</v>
      </c>
      <c r="H18" s="39">
        <v>1.131455354635638</v>
      </c>
      <c r="I18" s="39">
        <v>1.083553790953002</v>
      </c>
      <c r="J18" s="39">
        <v>1.002511237055901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1589171.4099999997</v>
      </c>
      <c r="C20" s="36">
        <f aca="true" t="shared" si="4" ref="C20:J20">SUM(C21:C28)</f>
        <v>1516778.4800000002</v>
      </c>
      <c r="D20" s="36">
        <f t="shared" si="4"/>
        <v>1876395.09</v>
      </c>
      <c r="E20" s="36">
        <f t="shared" si="4"/>
        <v>1159520.2400000002</v>
      </c>
      <c r="F20" s="36">
        <f t="shared" si="4"/>
        <v>1052552.39</v>
      </c>
      <c r="G20" s="36">
        <f t="shared" si="4"/>
        <v>1246394.32</v>
      </c>
      <c r="H20" s="36">
        <f t="shared" si="4"/>
        <v>1164446.98</v>
      </c>
      <c r="I20" s="36">
        <f t="shared" si="4"/>
        <v>1600668.2199999997</v>
      </c>
      <c r="J20" s="36">
        <f t="shared" si="4"/>
        <v>564905.49</v>
      </c>
      <c r="K20" s="36">
        <f aca="true" t="shared" si="5" ref="K20:K28">SUM(B20:J20)</f>
        <v>11770832.62</v>
      </c>
      <c r="L20"/>
      <c r="M20"/>
      <c r="N20"/>
    </row>
    <row r="21" spans="1:14" ht="16.5" customHeight="1">
      <c r="A21" s="35" t="s">
        <v>27</v>
      </c>
      <c r="B21" s="58">
        <f>ROUND((B15+B16)*B7,2)</f>
        <v>1387580.64</v>
      </c>
      <c r="C21" s="58">
        <f>ROUND((C15+C16)*C7,2)</f>
        <v>1248920.39</v>
      </c>
      <c r="D21" s="58">
        <f aca="true" t="shared" si="6" ref="D21:J21">ROUND((D15+D16)*D7,2)</f>
        <v>1652597.04</v>
      </c>
      <c r="E21" s="58">
        <f t="shared" si="6"/>
        <v>817713.04</v>
      </c>
      <c r="F21" s="58">
        <f t="shared" si="6"/>
        <v>1081151.66</v>
      </c>
      <c r="G21" s="58">
        <f t="shared" si="6"/>
        <v>1057525.13</v>
      </c>
      <c r="H21" s="58">
        <f t="shared" si="6"/>
        <v>985877.15</v>
      </c>
      <c r="I21" s="58">
        <f t="shared" si="6"/>
        <v>1406583.46</v>
      </c>
      <c r="J21" s="58">
        <f t="shared" si="6"/>
        <v>540615.8</v>
      </c>
      <c r="K21" s="30">
        <f t="shared" si="5"/>
        <v>10178564.310000002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137974.87</v>
      </c>
      <c r="C22" s="30">
        <f t="shared" si="7"/>
        <v>209419.81</v>
      </c>
      <c r="D22" s="30">
        <f t="shared" si="7"/>
        <v>151909.34</v>
      </c>
      <c r="E22" s="30">
        <f t="shared" si="7"/>
        <v>293160.52</v>
      </c>
      <c r="F22" s="30">
        <f t="shared" si="7"/>
        <v>-70265.36</v>
      </c>
      <c r="G22" s="30">
        <f t="shared" si="7"/>
        <v>142813.46</v>
      </c>
      <c r="H22" s="30">
        <f t="shared" si="7"/>
        <v>129598.83</v>
      </c>
      <c r="I22" s="30">
        <f t="shared" si="7"/>
        <v>117525.38</v>
      </c>
      <c r="J22" s="30">
        <f t="shared" si="7"/>
        <v>1357.61</v>
      </c>
      <c r="K22" s="30">
        <f t="shared" si="5"/>
        <v>1113494.4600000002</v>
      </c>
      <c r="L22"/>
      <c r="M22"/>
      <c r="N22"/>
    </row>
    <row r="23" spans="1:14" ht="16.5" customHeight="1">
      <c r="A23" s="18" t="s">
        <v>25</v>
      </c>
      <c r="B23" s="30">
        <v>59371.17</v>
      </c>
      <c r="C23" s="30">
        <v>52632.83</v>
      </c>
      <c r="D23" s="30">
        <v>63840.52</v>
      </c>
      <c r="E23" s="30">
        <v>43474.97</v>
      </c>
      <c r="F23" s="30">
        <v>38261.41</v>
      </c>
      <c r="G23" s="30">
        <v>42406.34</v>
      </c>
      <c r="H23" s="30">
        <v>43657.55</v>
      </c>
      <c r="I23" s="30">
        <v>70525.19</v>
      </c>
      <c r="J23" s="30">
        <v>20306.83</v>
      </c>
      <c r="K23" s="30">
        <f t="shared" si="5"/>
        <v>434476.81</v>
      </c>
      <c r="L23"/>
      <c r="M23"/>
      <c r="N23"/>
    </row>
    <row r="24" spans="1:14" ht="16.5" customHeight="1">
      <c r="A24" s="18" t="s">
        <v>24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1318.24</v>
      </c>
      <c r="C26" s="30">
        <v>1258.32</v>
      </c>
      <c r="D26" s="30">
        <v>1557.92</v>
      </c>
      <c r="E26" s="30">
        <v>961.32</v>
      </c>
      <c r="F26" s="30">
        <v>872.75</v>
      </c>
      <c r="G26" s="30">
        <v>1034.27</v>
      </c>
      <c r="H26" s="30">
        <v>966.53</v>
      </c>
      <c r="I26" s="30">
        <v>1328.66</v>
      </c>
      <c r="J26" s="30">
        <v>468.94</v>
      </c>
      <c r="K26" s="30">
        <f t="shared" si="5"/>
        <v>9766.95</v>
      </c>
      <c r="L26" s="59"/>
      <c r="M26" s="59"/>
      <c r="N26" s="59"/>
    </row>
    <row r="27" spans="1:14" ht="16.5" customHeight="1">
      <c r="A27" s="18" t="s">
        <v>76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77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-196448.02000000002</v>
      </c>
      <c r="C31" s="30">
        <f t="shared" si="8"/>
        <v>-83102.66</v>
      </c>
      <c r="D31" s="30">
        <f t="shared" si="8"/>
        <v>1399313.65</v>
      </c>
      <c r="E31" s="30">
        <f t="shared" si="8"/>
        <v>-151874.34</v>
      </c>
      <c r="F31" s="30">
        <f t="shared" si="8"/>
        <v>-51238</v>
      </c>
      <c r="G31" s="30">
        <f t="shared" si="8"/>
        <v>-117507.57</v>
      </c>
      <c r="H31" s="30">
        <f t="shared" si="8"/>
        <v>1014230.97</v>
      </c>
      <c r="I31" s="30">
        <f t="shared" si="8"/>
        <v>-120272.03</v>
      </c>
      <c r="J31" s="30">
        <f t="shared" si="8"/>
        <v>-38384.979999999996</v>
      </c>
      <c r="K31" s="30">
        <f aca="true" t="shared" si="9" ref="K31:K39">SUM(B31:J31)</f>
        <v>1654717.0199999998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-196448.02000000002</v>
      </c>
      <c r="C32" s="30">
        <f t="shared" si="10"/>
        <v>-83102.66</v>
      </c>
      <c r="D32" s="30">
        <f t="shared" si="10"/>
        <v>-108303.9</v>
      </c>
      <c r="E32" s="30">
        <f t="shared" si="10"/>
        <v>-151874.34</v>
      </c>
      <c r="F32" s="30">
        <f t="shared" si="10"/>
        <v>-51238</v>
      </c>
      <c r="G32" s="30">
        <f t="shared" si="10"/>
        <v>-117507.57</v>
      </c>
      <c r="H32" s="30">
        <f t="shared" si="10"/>
        <v>-56769.03</v>
      </c>
      <c r="I32" s="30">
        <f t="shared" si="10"/>
        <v>-120728.16</v>
      </c>
      <c r="J32" s="30">
        <f t="shared" si="10"/>
        <v>-31905.379999999997</v>
      </c>
      <c r="K32" s="30">
        <f t="shared" si="9"/>
        <v>-917877.06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-67927.2</v>
      </c>
      <c r="C33" s="30">
        <f t="shared" si="11"/>
        <v>-71209.6</v>
      </c>
      <c r="D33" s="30">
        <f t="shared" si="11"/>
        <v>-65740.4</v>
      </c>
      <c r="E33" s="30">
        <f t="shared" si="11"/>
        <v>-43322.4</v>
      </c>
      <c r="F33" s="30">
        <f t="shared" si="11"/>
        <v>-51238</v>
      </c>
      <c r="G33" s="30">
        <f t="shared" si="11"/>
        <v>-25924.8</v>
      </c>
      <c r="H33" s="30">
        <f t="shared" si="11"/>
        <v>-23628</v>
      </c>
      <c r="I33" s="30">
        <f t="shared" si="11"/>
        <v>-69009.6</v>
      </c>
      <c r="J33" s="30">
        <f t="shared" si="11"/>
        <v>-15950</v>
      </c>
      <c r="K33" s="30">
        <f t="shared" si="9"/>
        <v>-433950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-128520.82</v>
      </c>
      <c r="C36" s="30">
        <v>-11893.06</v>
      </c>
      <c r="D36" s="30">
        <v>-42563.5</v>
      </c>
      <c r="E36" s="30">
        <v>-108551.94</v>
      </c>
      <c r="F36" s="26">
        <v>0</v>
      </c>
      <c r="G36" s="30">
        <v>-91582.77</v>
      </c>
      <c r="H36" s="30">
        <v>-33141.03</v>
      </c>
      <c r="I36" s="30">
        <v>-51718.56</v>
      </c>
      <c r="J36" s="30">
        <v>-15955.38</v>
      </c>
      <c r="K36" s="30">
        <f t="shared" si="9"/>
        <v>-483927.06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1507617.5499999998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1071000</v>
      </c>
      <c r="I37" s="27">
        <f t="shared" si="12"/>
        <v>0</v>
      </c>
      <c r="J37" s="27">
        <f t="shared" si="12"/>
        <v>-6479.6</v>
      </c>
      <c r="K37" s="30">
        <f t="shared" si="9"/>
        <v>2572137.9499999997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80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456.13</v>
      </c>
      <c r="J49" s="17">
        <v>0</v>
      </c>
      <c r="K49" s="30">
        <f t="shared" si="13"/>
        <v>456.13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1392723.3899999997</v>
      </c>
      <c r="C54" s="27">
        <f t="shared" si="15"/>
        <v>1433675.8200000003</v>
      </c>
      <c r="D54" s="27">
        <f t="shared" si="15"/>
        <v>3275708.74</v>
      </c>
      <c r="E54" s="27">
        <f t="shared" si="15"/>
        <v>1007645.9000000003</v>
      </c>
      <c r="F54" s="27">
        <f t="shared" si="15"/>
        <v>1001314.3899999999</v>
      </c>
      <c r="G54" s="27">
        <f t="shared" si="15"/>
        <v>1128886.75</v>
      </c>
      <c r="H54" s="27">
        <f t="shared" si="15"/>
        <v>2178677.95</v>
      </c>
      <c r="I54" s="27">
        <f t="shared" si="15"/>
        <v>1480396.1899999997</v>
      </c>
      <c r="J54" s="27">
        <f t="shared" si="15"/>
        <v>526520.51</v>
      </c>
      <c r="K54" s="20">
        <f>SUM(B54:J54)</f>
        <v>13425549.64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1392723.4</v>
      </c>
      <c r="C60" s="10">
        <f t="shared" si="17"/>
        <v>1433675.8181555192</v>
      </c>
      <c r="D60" s="10">
        <f t="shared" si="17"/>
        <v>3275708.7393395035</v>
      </c>
      <c r="E60" s="10">
        <f t="shared" si="17"/>
        <v>1007645.8986282914</v>
      </c>
      <c r="F60" s="10">
        <f t="shared" si="17"/>
        <v>1001314.3931202816</v>
      </c>
      <c r="G60" s="10">
        <f t="shared" si="17"/>
        <v>1128886.7596476232</v>
      </c>
      <c r="H60" s="10">
        <f t="shared" si="17"/>
        <v>2178677.9613454826</v>
      </c>
      <c r="I60" s="10">
        <f>SUM(I61:I73)</f>
        <v>1480396.19</v>
      </c>
      <c r="J60" s="10">
        <f t="shared" si="17"/>
        <v>526520.516196014</v>
      </c>
      <c r="K60" s="5">
        <f>SUM(K61:K73)</f>
        <v>13425549.676432716</v>
      </c>
      <c r="L60" s="9"/>
    </row>
    <row r="61" spans="1:12" ht="16.5" customHeight="1">
      <c r="A61" s="7" t="s">
        <v>55</v>
      </c>
      <c r="B61" s="8">
        <v>1217379.52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1217379.52</v>
      </c>
      <c r="L61"/>
    </row>
    <row r="62" spans="1:12" ht="16.5" customHeight="1">
      <c r="A62" s="7" t="s">
        <v>56</v>
      </c>
      <c r="B62" s="8">
        <v>175343.88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175343.88</v>
      </c>
      <c r="L62"/>
    </row>
    <row r="63" spans="1:12" ht="16.5" customHeight="1">
      <c r="A63" s="7" t="s">
        <v>4</v>
      </c>
      <c r="B63" s="6">
        <v>0</v>
      </c>
      <c r="C63" s="8">
        <v>1433675.8181555192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1433675.8181555192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3275708.7393395035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3275708.7393395035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1007645.8986282914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1007645.8986282914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1001314.3931202816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1001314.3931202816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1128886.7596476232</v>
      </c>
      <c r="H67" s="6">
        <v>0</v>
      </c>
      <c r="I67" s="6">
        <v>0</v>
      </c>
      <c r="J67" s="6">
        <v>0</v>
      </c>
      <c r="K67" s="5">
        <f t="shared" si="18"/>
        <v>1128886.7596476232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2178677.9613454826</v>
      </c>
      <c r="I68" s="6">
        <v>0</v>
      </c>
      <c r="J68" s="6">
        <v>0</v>
      </c>
      <c r="K68" s="5">
        <f t="shared" si="18"/>
        <v>2178677.9613454826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549797.73</v>
      </c>
      <c r="J70" s="6">
        <v>0</v>
      </c>
      <c r="K70" s="5">
        <f t="shared" si="18"/>
        <v>549797.73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930598.46</v>
      </c>
      <c r="J71" s="6">
        <v>0</v>
      </c>
      <c r="K71" s="5">
        <f t="shared" si="18"/>
        <v>930598.46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526520.516196014</v>
      </c>
      <c r="K72" s="5">
        <f t="shared" si="18"/>
        <v>526520.516196014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2023-07-10T19:53:09Z</dcterms:modified>
  <cp:category/>
  <cp:version/>
  <cp:contentType/>
  <cp:contentStatus/>
</cp:coreProperties>
</file>