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<sst xmlns="http://schemas.openxmlformats.org/spreadsheetml/2006/main" count="82" uniqueCount="81">
  <si>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</si>
  <si>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</si>
  <si>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</si>
  <si>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</si>
  <si>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</si>
  <si>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</si>
  <si>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</si>
  <si>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</si>
  <si>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</si>
  <si>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</si>
  <si>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</si>
  <si>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</si>
  <si>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</si>
  <si>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</si>
  <si>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</si>
  <si>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</si>
  <si>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</si>
  <si>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</si>
  <si>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</si>
  <si>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</si>
  <si>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</si>
  <si>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</si>
  <si>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</si>
  <si>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</si>
  <si>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</si>
  <si>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</si>
  <si>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</si>
  <si>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</si>
  <si>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</si>
  <si>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</si>
  <si>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</si>
  <si>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</si>
  <si>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</si>
  <si>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</si>
  <si>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</si>
  <si>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</si>
  <si>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</si>
  <si>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</si>
  <si>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</si>
  <si>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</si>
  <si>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</si>
  <si>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</si>
  <si>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</si>
  <si>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</si>
  <si>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</si>
  <si>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</si>
  <si>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</si>
  <si>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</si>
  <si>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</si>
  <si>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</si>
  <si>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</si>
  <si>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</si>
  <si>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</si>
  <si>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</si>
  <si>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</si>
  <si>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</si>
  <si>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</si>
  <si>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</si>
  <si>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</si>
  <si>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</si>
  <si>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</si>
  <si>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</si>
  <si>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</si>
  <si>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</si>
  <si>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</si>
  <si>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</si>
  <si>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</si>
  <si>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</si>
  <si>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</si>
  <si>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</si>
  <si>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</si>
  <si>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</si>
  <si>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</si>
  <si>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</si>
  <si>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</si>
  <si>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</si>
  <si>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</si>
  <si>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</si>
  <si>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</si>
  <si>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</si>
  <si>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03/07/23 - VENCIMENTO 10/07/23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</si>
</sst>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298112</v>
      </c>
      <c r="C7" s="46">
        <f aca="true" t="shared" si="0" ref="C7:J7">+C8+C11</f>
        <v>243454</v>
      </c>
      <c r="D7" s="46">
        <f t="shared" si="0"/>
        <v>294827</v>
      </c>
      <c r="E7" s="46">
        <f t="shared" si="0"/>
        <v>165437</v>
      </c>
      <c r="F7" s="46">
        <f t="shared" si="0"/>
        <v>208718</v>
      </c>
      <c r="G7" s="46">
        <f t="shared" si="0"/>
        <v>202026</v>
      </c>
      <c r="H7" s="46">
        <f t="shared" si="0"/>
        <v>235139</v>
      </c>
      <c r="I7" s="46">
        <f t="shared" si="0"/>
        <v>334986</v>
      </c>
      <c r="J7" s="46">
        <f t="shared" si="0"/>
        <v>111466</v>
      </c>
      <c r="K7" s="38">
        <f aca="true" t="shared" si="1" ref="K7:K13">SUM(B7:J7)</f>
        <v>2094165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16419</v>
      </c>
      <c r="C8" s="44">
        <f t="shared" si="2"/>
        <v>16679</v>
      </c>
      <c r="D8" s="44">
        <f t="shared" si="2"/>
        <v>16331</v>
      </c>
      <c r="E8" s="44">
        <f t="shared" si="2"/>
        <v>10597</v>
      </c>
      <c r="F8" s="44">
        <f t="shared" si="2"/>
        <v>12099</v>
      </c>
      <c r="G8" s="44">
        <f t="shared" si="2"/>
        <v>6284</v>
      </c>
      <c r="H8" s="44">
        <f t="shared" si="2"/>
        <v>5819</v>
      </c>
      <c r="I8" s="44">
        <f t="shared" si="2"/>
        <v>16073</v>
      </c>
      <c r="J8" s="44">
        <f t="shared" si="2"/>
        <v>3487</v>
      </c>
      <c r="K8" s="38">
        <f t="shared" si="1"/>
        <v>103788</v>
      </c>
      <c r="L8"/>
      <c r="M8"/>
      <c r="N8"/>
    </row>
    <row r="9" spans="1:14" ht="16.5" customHeight="1">
      <c r="A9" s="22" t="s">
        <v>32</v>
      </c>
      <c r="B9" s="44">
        <v>16360</v>
      </c>
      <c r="C9" s="44">
        <v>16674</v>
      </c>
      <c r="D9" s="44">
        <v>16330</v>
      </c>
      <c r="E9" s="44">
        <v>10434</v>
      </c>
      <c r="F9" s="44">
        <v>12085</v>
      </c>
      <c r="G9" s="44">
        <v>6280</v>
      </c>
      <c r="H9" s="44">
        <v>5819</v>
      </c>
      <c r="I9" s="44">
        <v>16019</v>
      </c>
      <c r="J9" s="44">
        <v>3487</v>
      </c>
      <c r="K9" s="38">
        <f t="shared" si="1"/>
        <v>103488</v>
      </c>
      <c r="L9"/>
      <c r="M9"/>
      <c r="N9"/>
    </row>
    <row r="10" spans="1:14" ht="16.5" customHeight="1">
      <c r="A10" s="22" t="s">
        <v>31</v>
      </c>
      <c r="B10" s="44">
        <v>59</v>
      </c>
      <c r="C10" s="44">
        <v>5</v>
      </c>
      <c r="D10" s="44">
        <v>1</v>
      </c>
      <c r="E10" s="44">
        <v>163</v>
      </c>
      <c r="F10" s="44">
        <v>14</v>
      </c>
      <c r="G10" s="44">
        <v>4</v>
      </c>
      <c r="H10" s="44">
        <v>0</v>
      </c>
      <c r="I10" s="44">
        <v>54</v>
      </c>
      <c r="J10" s="44">
        <v>0</v>
      </c>
      <c r="K10" s="38">
        <f t="shared" si="1"/>
        <v>300</v>
      </c>
      <c r="L10"/>
      <c r="M10"/>
      <c r="N10"/>
    </row>
    <row r="11" spans="1:14" ht="16.5" customHeight="1">
      <c r="A11" s="43" t="s">
        <v>67</v>
      </c>
      <c r="B11" s="42">
        <v>281693</v>
      </c>
      <c r="C11" s="42">
        <v>226775</v>
      </c>
      <c r="D11" s="42">
        <v>278496</v>
      </c>
      <c r="E11" s="42">
        <v>154840</v>
      </c>
      <c r="F11" s="42">
        <v>196619</v>
      </c>
      <c r="G11" s="42">
        <v>195742</v>
      </c>
      <c r="H11" s="42">
        <v>229320</v>
      </c>
      <c r="I11" s="42">
        <v>318913</v>
      </c>
      <c r="J11" s="42">
        <v>107979</v>
      </c>
      <c r="K11" s="38">
        <f t="shared" si="1"/>
        <v>1990377</v>
      </c>
      <c r="L11" s="59"/>
      <c r="M11" s="59"/>
      <c r="N11" s="59"/>
    </row>
    <row r="12" spans="1:14" ht="16.5" customHeight="1">
      <c r="A12" s="22" t="s">
        <v>79</v>
      </c>
      <c r="B12" s="42">
        <v>20257</v>
      </c>
      <c r="C12" s="42">
        <v>18478</v>
      </c>
      <c r="D12" s="42">
        <v>23863</v>
      </c>
      <c r="E12" s="42">
        <v>15063</v>
      </c>
      <c r="F12" s="42">
        <v>12562</v>
      </c>
      <c r="G12" s="42">
        <v>11743</v>
      </c>
      <c r="H12" s="42">
        <v>12048</v>
      </c>
      <c r="I12" s="42">
        <v>18277</v>
      </c>
      <c r="J12" s="42">
        <v>4839</v>
      </c>
      <c r="K12" s="38">
        <f t="shared" si="1"/>
        <v>137130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261436</v>
      </c>
      <c r="C13" s="42">
        <f>+C11-C12</f>
        <v>208297</v>
      </c>
      <c r="D13" s="42">
        <f>+D11-D12</f>
        <v>254633</v>
      </c>
      <c r="E13" s="42">
        <f aca="true" t="shared" si="3" ref="E13:J13">+E11-E12</f>
        <v>139777</v>
      </c>
      <c r="F13" s="42">
        <f t="shared" si="3"/>
        <v>184057</v>
      </c>
      <c r="G13" s="42">
        <f t="shared" si="3"/>
        <v>183999</v>
      </c>
      <c r="H13" s="42">
        <f t="shared" si="3"/>
        <v>217272</v>
      </c>
      <c r="I13" s="42">
        <f t="shared" si="3"/>
        <v>300636</v>
      </c>
      <c r="J13" s="42">
        <f t="shared" si="3"/>
        <v>103140</v>
      </c>
      <c r="K13" s="38">
        <f t="shared" si="1"/>
        <v>1853247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1.146618479238521</v>
      </c>
      <c r="C18" s="39">
        <v>1.220128465964711</v>
      </c>
      <c r="D18" s="39">
        <v>1.126617058745123</v>
      </c>
      <c r="E18" s="39">
        <v>1.419124139206563</v>
      </c>
      <c r="F18" s="39">
        <v>0.967449885196414</v>
      </c>
      <c r="G18" s="39">
        <v>1.176704006017243</v>
      </c>
      <c r="H18" s="39">
        <v>1.175092657595316</v>
      </c>
      <c r="I18" s="39">
        <v>1.122222138094261</v>
      </c>
      <c r="J18" s="39">
        <v>1.054063260414212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1577392.8800000001</v>
      </c>
      <c r="C20" s="36">
        <f aca="true" t="shared" si="4" ref="C20:J20">SUM(C21:C28)</f>
        <v>1504505.54</v>
      </c>
      <c r="D20" s="36">
        <f t="shared" si="4"/>
        <v>1863101.68</v>
      </c>
      <c r="E20" s="36">
        <f t="shared" si="4"/>
        <v>1150138.8800000001</v>
      </c>
      <c r="F20" s="36">
        <f t="shared" si="4"/>
        <v>1043952.7300000001</v>
      </c>
      <c r="G20" s="36">
        <f t="shared" si="4"/>
        <v>1238402.7200000002</v>
      </c>
      <c r="H20" s="36">
        <f t="shared" si="4"/>
        <v>1153062.3199999998</v>
      </c>
      <c r="I20" s="36">
        <f t="shared" si="4"/>
        <v>1592746.4900000002</v>
      </c>
      <c r="J20" s="36">
        <f t="shared" si="4"/>
        <v>559876.09</v>
      </c>
      <c r="K20" s="36">
        <f aca="true" t="shared" si="5" ref="K20:K28">SUM(B20:J20)</f>
        <v>11683179.33</v>
      </c>
      <c r="L20"/>
      <c r="M20"/>
      <c r="N20"/>
    </row>
    <row r="21" spans="1:14" ht="16.5" customHeight="1">
      <c r="A21" s="35" t="s">
        <v>28</v>
      </c>
      <c r="B21" s="58">
        <f>ROUND((B15+B16)*B7,2)</f>
        <v>1320904.46</v>
      </c>
      <c r="C21" s="58">
        <f>ROUND((C15+C16)*C7,2)</f>
        <v>1185061.04</v>
      </c>
      <c r="D21" s="58">
        <f aca="true" t="shared" si="6" ref="D21:J21">ROUND((D15+D16)*D7,2)</f>
        <v>1590945.46</v>
      </c>
      <c r="E21" s="58">
        <f t="shared" si="6"/>
        <v>776164.23</v>
      </c>
      <c r="F21" s="58">
        <f t="shared" si="6"/>
        <v>1036264</v>
      </c>
      <c r="G21" s="58">
        <f t="shared" si="6"/>
        <v>1013200.8</v>
      </c>
      <c r="H21" s="58">
        <f t="shared" si="6"/>
        <v>938957.05</v>
      </c>
      <c r="I21" s="58">
        <f t="shared" si="6"/>
        <v>1351233.03</v>
      </c>
      <c r="J21" s="58">
        <f t="shared" si="6"/>
        <v>508753.12</v>
      </c>
      <c r="K21" s="30">
        <f t="shared" si="5"/>
        <v>9721483.189999998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193669</v>
      </c>
      <c r="C22" s="30">
        <f t="shared" si="7"/>
        <v>260865.67</v>
      </c>
      <c r="D22" s="30">
        <f t="shared" si="7"/>
        <v>201440.83</v>
      </c>
      <c r="E22" s="30">
        <f t="shared" si="7"/>
        <v>325309.16</v>
      </c>
      <c r="F22" s="30">
        <f t="shared" si="7"/>
        <v>-33730.51</v>
      </c>
      <c r="G22" s="30">
        <f t="shared" si="7"/>
        <v>179036.64</v>
      </c>
      <c r="H22" s="30">
        <f t="shared" si="7"/>
        <v>164404.49</v>
      </c>
      <c r="I22" s="30">
        <f t="shared" si="7"/>
        <v>165150.59</v>
      </c>
      <c r="J22" s="30">
        <f t="shared" si="7"/>
        <v>27504.85</v>
      </c>
      <c r="K22" s="30">
        <f t="shared" si="5"/>
        <v>1483650.7200000002</v>
      </c>
      <c r="L22"/>
      <c r="M22"/>
      <c r="N22"/>
    </row>
    <row r="23" spans="1:14" ht="16.5" customHeight="1">
      <c r="A23" s="18" t="s">
        <v>26</v>
      </c>
      <c r="B23" s="30">
        <v>58572.09</v>
      </c>
      <c r="C23" s="30">
        <v>52773.38</v>
      </c>
      <c r="D23" s="30">
        <v>62667.2</v>
      </c>
      <c r="E23" s="30">
        <v>43493.78</v>
      </c>
      <c r="F23" s="30">
        <v>38014.56</v>
      </c>
      <c r="G23" s="30">
        <v>42513.29</v>
      </c>
      <c r="H23" s="30">
        <v>44389.93</v>
      </c>
      <c r="I23" s="30">
        <v>70326.08</v>
      </c>
      <c r="J23" s="30">
        <v>20992.87</v>
      </c>
      <c r="K23" s="30">
        <f t="shared" si="5"/>
        <v>433743.18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1258.32</v>
      </c>
      <c r="D26" s="30">
        <v>1557.92</v>
      </c>
      <c r="E26" s="30">
        <v>961.32</v>
      </c>
      <c r="F26" s="30">
        <v>872.75</v>
      </c>
      <c r="G26" s="30">
        <v>1036.87</v>
      </c>
      <c r="H26" s="30">
        <v>963.93</v>
      </c>
      <c r="I26" s="30">
        <v>1331.26</v>
      </c>
      <c r="J26" s="30">
        <v>468.94</v>
      </c>
      <c r="K26" s="30">
        <f t="shared" si="5"/>
        <v>9772.15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-109135.15</v>
      </c>
      <c r="C31" s="30">
        <f t="shared" si="8"/>
        <v>-79884.06000000001</v>
      </c>
      <c r="D31" s="30">
        <f t="shared" si="8"/>
        <v>-107433.14999999995</v>
      </c>
      <c r="E31" s="30">
        <f t="shared" si="8"/>
        <v>-90860.23999999999</v>
      </c>
      <c r="F31" s="30">
        <f t="shared" si="8"/>
        <v>-53174</v>
      </c>
      <c r="G31" s="30">
        <f t="shared" si="8"/>
        <v>-59697.6</v>
      </c>
      <c r="H31" s="30">
        <f t="shared" si="8"/>
        <v>-38338.55</v>
      </c>
      <c r="I31" s="30">
        <f t="shared" si="8"/>
        <v>-90357.27</v>
      </c>
      <c r="J31" s="30">
        <f t="shared" si="8"/>
        <v>-27953.5</v>
      </c>
      <c r="K31" s="30">
        <f aca="true" t="shared" si="9" ref="K31:K39">SUM(B31:J31)</f>
        <v>-656833.52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-109135.15</v>
      </c>
      <c r="C32" s="30">
        <f t="shared" si="10"/>
        <v>-79884.06000000001</v>
      </c>
      <c r="D32" s="30">
        <f t="shared" si="10"/>
        <v>-85050.7</v>
      </c>
      <c r="E32" s="30">
        <f t="shared" si="10"/>
        <v>-90860.23999999999</v>
      </c>
      <c r="F32" s="30">
        <f t="shared" si="10"/>
        <v>-53174</v>
      </c>
      <c r="G32" s="30">
        <f t="shared" si="10"/>
        <v>-59697.6</v>
      </c>
      <c r="H32" s="30">
        <f t="shared" si="10"/>
        <v>-38338.55</v>
      </c>
      <c r="I32" s="30">
        <f t="shared" si="10"/>
        <v>-90357.27</v>
      </c>
      <c r="J32" s="30">
        <f t="shared" si="10"/>
        <v>-21473.9</v>
      </c>
      <c r="K32" s="30">
        <f t="shared" si="9"/>
        <v>-627971.47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-71984</v>
      </c>
      <c r="C33" s="30">
        <f t="shared" si="11"/>
        <v>-73365.6</v>
      </c>
      <c r="D33" s="30">
        <f t="shared" si="11"/>
        <v>-71852</v>
      </c>
      <c r="E33" s="30">
        <f t="shared" si="11"/>
        <v>-45909.6</v>
      </c>
      <c r="F33" s="30">
        <f t="shared" si="11"/>
        <v>-53174</v>
      </c>
      <c r="G33" s="30">
        <f t="shared" si="11"/>
        <v>-27632</v>
      </c>
      <c r="H33" s="30">
        <f t="shared" si="11"/>
        <v>-25603.6</v>
      </c>
      <c r="I33" s="30">
        <f t="shared" si="11"/>
        <v>-70483.6</v>
      </c>
      <c r="J33" s="30">
        <f t="shared" si="11"/>
        <v>-15342.8</v>
      </c>
      <c r="K33" s="30">
        <f t="shared" si="9"/>
        <v>-455347.2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-37151.15</v>
      </c>
      <c r="C36" s="30">
        <v>-6518.46</v>
      </c>
      <c r="D36" s="30">
        <v>-13198.7</v>
      </c>
      <c r="E36" s="30">
        <v>-44950.64</v>
      </c>
      <c r="F36" s="26">
        <v>0</v>
      </c>
      <c r="G36" s="30">
        <v>-32065.6</v>
      </c>
      <c r="H36" s="30">
        <v>-12734.95</v>
      </c>
      <c r="I36" s="30">
        <v>-19873.67</v>
      </c>
      <c r="J36" s="30">
        <v>-6131.1</v>
      </c>
      <c r="K36" s="30">
        <f t="shared" si="9"/>
        <v>-172624.27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1468257.7300000002</v>
      </c>
      <c r="C54" s="27">
        <f t="shared" si="15"/>
        <v>1424621.48</v>
      </c>
      <c r="D54" s="27">
        <f t="shared" si="15"/>
        <v>1755668.53</v>
      </c>
      <c r="E54" s="27">
        <f t="shared" si="15"/>
        <v>1059278.6400000001</v>
      </c>
      <c r="F54" s="27">
        <f t="shared" si="15"/>
        <v>990778.7300000001</v>
      </c>
      <c r="G54" s="27">
        <f t="shared" si="15"/>
        <v>1178705.12</v>
      </c>
      <c r="H54" s="27">
        <f t="shared" si="15"/>
        <v>1114723.7699999998</v>
      </c>
      <c r="I54" s="27">
        <f t="shared" si="15"/>
        <v>1502389.2200000002</v>
      </c>
      <c r="J54" s="27">
        <f t="shared" si="15"/>
        <v>531922.59</v>
      </c>
      <c r="K54" s="20">
        <f>SUM(B54:J54)</f>
        <v>11026345.810000002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1468257.72</v>
      </c>
      <c r="C60" s="10">
        <f t="shared" si="17"/>
        <v>1424621.482173006</v>
      </c>
      <c r="D60" s="10">
        <f t="shared" si="17"/>
        <v>1755668.5331618139</v>
      </c>
      <c r="E60" s="10">
        <f t="shared" si="17"/>
        <v>1059278.6497709402</v>
      </c>
      <c r="F60" s="10">
        <f t="shared" si="17"/>
        <v>990778.7167415023</v>
      </c>
      <c r="G60" s="10">
        <f t="shared" si="17"/>
        <v>1178705.1180767543</v>
      </c>
      <c r="H60" s="10">
        <f t="shared" si="17"/>
        <v>1114723.7669684524</v>
      </c>
      <c r="I60" s="10">
        <f>SUM(I61:I73)</f>
        <v>1502389.22</v>
      </c>
      <c r="J60" s="10">
        <f t="shared" si="17"/>
        <v>531922.5876515382</v>
      </c>
      <c r="K60" s="5">
        <f>SUM(K61:K73)</f>
        <v>11026345.794544008</v>
      </c>
      <c r="L60" s="9"/>
    </row>
    <row r="61" spans="1:12" ht="16.5" customHeight="1">
      <c r="A61" s="7" t="s">
        <v>56</v>
      </c>
      <c r="B61" s="8">
        <v>1283257.25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1283257.25</v>
      </c>
      <c r="L61"/>
    </row>
    <row r="62" spans="1:12" ht="16.5" customHeight="1">
      <c r="A62" s="7" t="s">
        <v>57</v>
      </c>
      <c r="B62" s="8">
        <v>185000.47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185000.47</v>
      </c>
      <c r="L62"/>
    </row>
    <row r="63" spans="1:12" ht="16.5" customHeight="1">
      <c r="A63" s="7" t="s">
        <v>4</v>
      </c>
      <c r="B63" s="6">
        <v>0</v>
      </c>
      <c r="C63" s="8">
        <v>1424621.482173006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1424621.482173006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1755668.5331618139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1755668.5331618139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1059278.6497709402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1059278.6497709402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990778.7167415023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990778.7167415023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1178705.1180767543</v>
      </c>
      <c r="H67" s="6">
        <v>0</v>
      </c>
      <c r="I67" s="6">
        <v>0</v>
      </c>
      <c r="J67" s="6">
        <v>0</v>
      </c>
      <c r="K67" s="5">
        <f t="shared" si="18"/>
        <v>1178705.1180767543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1114723.7669684524</v>
      </c>
      <c r="I68" s="6">
        <v>0</v>
      </c>
      <c r="J68" s="6">
        <v>0</v>
      </c>
      <c r="K68" s="5">
        <f t="shared" si="18"/>
        <v>1114723.7669684524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553179.71</v>
      </c>
      <c r="J70" s="6">
        <v>0</v>
      </c>
      <c r="K70" s="5">
        <f t="shared" si="18"/>
        <v>553179.71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949209.51</v>
      </c>
      <c r="J71" s="6">
        <v>0</v>
      </c>
      <c r="K71" s="5">
        <f t="shared" si="18"/>
        <v>949209.51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531922.5876515382</v>
      </c>
      <c r="K72" s="5">
        <f t="shared" si="18"/>
        <v>531922.5876515382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2023-07-07T19:19:43Z</dcterms:modified>
  <cp:category/>
  <cp:version/>
  <cp:contentType/>
  <cp:contentStatus/>
</cp:coreProperties>
</file>