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<sst xmlns="http://schemas.openxmlformats.org/spreadsheetml/2006/main" count="86" uniqueCount="85">
  <si>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</si>
  <si>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</si>
  <si>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</si>
  <si>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</si>
  <si>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</si>
  <si>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</si>
  <si>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</si>
  <si>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</si>
  <si>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</si>
  <si>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</si>
  <si>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</si>
  <si>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</si>
  <si>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</si>
  <si>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</si>
  <si>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</si>
  <si>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</si>
  <si>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</si>
  <si>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</si>
  <si>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</si>
  <si>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</si>
  <si>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</si>
  <si>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</si>
  <si>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</si>
  <si>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</si>
  <si>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</si>
  <si>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</si>
  <si>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</si>
  <si>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</si>
  <si>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</si>
  <si>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</si>
  <si>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</si>
  <si>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</si>
  <si>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</si>
  <si>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</si>
  <si>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</si>
  <si>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</si>
  <si>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</si>
  <si>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</si>
  <si>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</si>
  <si>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</si>
  <si>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</si>
  <si>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</si>
  <si>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</si>
  <si>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</si>
  <si>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</si>
  <si>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</si>
  <si>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</si>
  <si>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</si>
  <si>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</si>
  <si>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</si>
  <si>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</si>
  <si>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</si>
  <si>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</si>
  <si>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</si>
  <si>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</si>
  <si>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</si>
  <si>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</si>
  <si>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</si>
  <si>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</si>
  <si>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</si>
  <si>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</si>
  <si>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</si>
  <si>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</si>
  <si>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</si>
  <si>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</si>
  <si>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</si>
  <si>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</si>
  <si>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</si>
  <si>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</si>
  <si>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</si>
  <si>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</si>
  <si>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</si>
  <si>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</si>
  <si>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</si>
  <si>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</si>
  <si>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</si>
  <si>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</si>
  <si>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</si>
  <si>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</si>
  <si>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</si>
  <si>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</si>
  <si>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</si>
  <si>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</si>
  <si>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</si>
  <si>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26/07/23 - VENCIMENTO 02/08/23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</si>
</sst>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83048</v>
      </c>
      <c r="C7" s="10">
        <f aca="true" t="shared" si="0" ref="C7:K7">C8+C11</f>
        <v>102292</v>
      </c>
      <c r="D7" s="10">
        <f t="shared" si="0"/>
        <v>304265</v>
      </c>
      <c r="E7" s="10">
        <f t="shared" si="0"/>
        <v>243095</v>
      </c>
      <c r="F7" s="10">
        <f t="shared" si="0"/>
        <v>257778</v>
      </c>
      <c r="G7" s="10">
        <f t="shared" si="0"/>
        <v>143940</v>
      </c>
      <c r="H7" s="10">
        <f t="shared" si="0"/>
        <v>80816</v>
      </c>
      <c r="I7" s="10">
        <f t="shared" si="0"/>
        <v>115747</v>
      </c>
      <c r="J7" s="10">
        <f t="shared" si="0"/>
        <v>114952</v>
      </c>
      <c r="K7" s="10">
        <f t="shared" si="0"/>
        <v>210128</v>
      </c>
      <c r="L7" s="10">
        <f aca="true" t="shared" si="1" ref="L7:L13">SUM(B7:K7)</f>
        <v>1656061</v>
      </c>
      <c r="M7" s="11"/>
    </row>
    <row r="8" spans="1:13" ht="17.25" customHeight="1">
      <c r="A8" s="12" t="s">
        <v>82</v>
      </c>
      <c r="B8" s="13">
        <f>B9+B10</f>
        <v>4855</v>
      </c>
      <c r="C8" s="13">
        <f aca="true" t="shared" si="2" ref="C8:K8">C9+C10</f>
        <v>4996</v>
      </c>
      <c r="D8" s="13">
        <f t="shared" si="2"/>
        <v>15718</v>
      </c>
      <c r="E8" s="13">
        <f t="shared" si="2"/>
        <v>11010</v>
      </c>
      <c r="F8" s="13">
        <f t="shared" si="2"/>
        <v>10510</v>
      </c>
      <c r="G8" s="13">
        <f t="shared" si="2"/>
        <v>8283</v>
      </c>
      <c r="H8" s="13">
        <f t="shared" si="2"/>
        <v>3956</v>
      </c>
      <c r="I8" s="13">
        <f t="shared" si="2"/>
        <v>4358</v>
      </c>
      <c r="J8" s="13">
        <f t="shared" si="2"/>
        <v>6329</v>
      </c>
      <c r="K8" s="13">
        <f t="shared" si="2"/>
        <v>9862</v>
      </c>
      <c r="L8" s="13">
        <f t="shared" si="1"/>
        <v>79877</v>
      </c>
      <c r="M8"/>
    </row>
    <row r="9" spans="1:13" ht="17.25" customHeight="1">
      <c r="A9" s="14" t="s">
        <v>18</v>
      </c>
      <c r="B9" s="15">
        <v>4851</v>
      </c>
      <c r="C9" s="15">
        <v>4996</v>
      </c>
      <c r="D9" s="15">
        <v>15718</v>
      </c>
      <c r="E9" s="15">
        <v>11010</v>
      </c>
      <c r="F9" s="15">
        <v>10510</v>
      </c>
      <c r="G9" s="15">
        <v>8283</v>
      </c>
      <c r="H9" s="15">
        <v>3891</v>
      </c>
      <c r="I9" s="15">
        <v>4358</v>
      </c>
      <c r="J9" s="15">
        <v>6329</v>
      </c>
      <c r="K9" s="15">
        <v>9862</v>
      </c>
      <c r="L9" s="13">
        <f t="shared" si="1"/>
        <v>79808</v>
      </c>
      <c r="M9"/>
    </row>
    <row r="10" spans="1:13" ht="17.25" customHeight="1">
      <c r="A10" s="14" t="s">
        <v>19</v>
      </c>
      <c r="B10" s="15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65</v>
      </c>
      <c r="I10" s="15">
        <v>0</v>
      </c>
      <c r="J10" s="15">
        <v>0</v>
      </c>
      <c r="K10" s="15">
        <v>0</v>
      </c>
      <c r="L10" s="13">
        <f t="shared" si="1"/>
        <v>69</v>
      </c>
      <c r="M10"/>
    </row>
    <row r="11" spans="1:13" ht="17.25" customHeight="1">
      <c r="A11" s="12" t="s">
        <v>71</v>
      </c>
      <c r="B11" s="15">
        <v>78193</v>
      </c>
      <c r="C11" s="15">
        <v>97296</v>
      </c>
      <c r="D11" s="15">
        <v>288547</v>
      </c>
      <c r="E11" s="15">
        <v>232085</v>
      </c>
      <c r="F11" s="15">
        <v>247268</v>
      </c>
      <c r="G11" s="15">
        <v>135657</v>
      </c>
      <c r="H11" s="15">
        <v>76860</v>
      </c>
      <c r="I11" s="15">
        <v>111389</v>
      </c>
      <c r="J11" s="15">
        <v>108623</v>
      </c>
      <c r="K11" s="15">
        <v>200266</v>
      </c>
      <c r="L11" s="13">
        <f t="shared" si="1"/>
        <v>1576184</v>
      </c>
      <c r="M11" s="60"/>
    </row>
    <row r="12" spans="1:13" ht="17.25" customHeight="1">
      <c r="A12" s="14" t="s">
        <v>83</v>
      </c>
      <c r="B12" s="15">
        <v>9058</v>
      </c>
      <c r="C12" s="15">
        <v>7235</v>
      </c>
      <c r="D12" s="15">
        <v>26243</v>
      </c>
      <c r="E12" s="15">
        <v>22954</v>
      </c>
      <c r="F12" s="15">
        <v>21160</v>
      </c>
      <c r="G12" s="15">
        <v>12712</v>
      </c>
      <c r="H12" s="15">
        <v>6918</v>
      </c>
      <c r="I12" s="15">
        <v>6370</v>
      </c>
      <c r="J12" s="15">
        <v>8017</v>
      </c>
      <c r="K12" s="15">
        <v>13158</v>
      </c>
      <c r="L12" s="13">
        <f t="shared" si="1"/>
        <v>133825</v>
      </c>
      <c r="M12" s="60"/>
    </row>
    <row r="13" spans="1:13" ht="17.25" customHeight="1">
      <c r="A13" s="14" t="s">
        <v>72</v>
      </c>
      <c r="B13" s="15">
        <f>+B11-B12</f>
        <v>69135</v>
      </c>
      <c r="C13" s="15">
        <f aca="true" t="shared" si="3" ref="C13:K13">+C11-C12</f>
        <v>90061</v>
      </c>
      <c r="D13" s="15">
        <f t="shared" si="3"/>
        <v>262304</v>
      </c>
      <c r="E13" s="15">
        <f t="shared" si="3"/>
        <v>209131</v>
      </c>
      <c r="F13" s="15">
        <f t="shared" si="3"/>
        <v>226108</v>
      </c>
      <c r="G13" s="15">
        <f t="shared" si="3"/>
        <v>122945</v>
      </c>
      <c r="H13" s="15">
        <f t="shared" si="3"/>
        <v>69942</v>
      </c>
      <c r="I13" s="15">
        <f t="shared" si="3"/>
        <v>105019</v>
      </c>
      <c r="J13" s="15">
        <f t="shared" si="3"/>
        <v>100606</v>
      </c>
      <c r="K13" s="15">
        <f t="shared" si="3"/>
        <v>187108</v>
      </c>
      <c r="L13" s="13">
        <f t="shared" si="1"/>
        <v>1442359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1.232818316258033</v>
      </c>
      <c r="C18" s="22">
        <v>1.159342725407669</v>
      </c>
      <c r="D18" s="22">
        <v>1.057872350915427</v>
      </c>
      <c r="E18" s="22">
        <v>1.077855225364107</v>
      </c>
      <c r="F18" s="22">
        <v>1.158122650755222</v>
      </c>
      <c r="G18" s="22">
        <v>1.134791843355318</v>
      </c>
      <c r="H18" s="22">
        <v>1.058274762464737</v>
      </c>
      <c r="I18" s="22">
        <v>1.106579964839319</v>
      </c>
      <c r="J18" s="22">
        <v>1.259871353672946</v>
      </c>
      <c r="K18" s="22">
        <v>1.062989600285594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741624.56</v>
      </c>
      <c r="C20" s="25">
        <f aca="true" t="shared" si="4" ref="C20:K20">SUM(C21:C28)</f>
        <v>498408.33999999997</v>
      </c>
      <c r="D20" s="25">
        <f t="shared" si="4"/>
        <v>1627836.48</v>
      </c>
      <c r="E20" s="25">
        <f t="shared" si="4"/>
        <v>1324159.8800000001</v>
      </c>
      <c r="F20" s="25">
        <f t="shared" si="4"/>
        <v>1352146.15</v>
      </c>
      <c r="G20" s="25">
        <f t="shared" si="4"/>
        <v>809399.91</v>
      </c>
      <c r="H20" s="25">
        <f t="shared" si="4"/>
        <v>469852.29999999993</v>
      </c>
      <c r="I20" s="25">
        <f t="shared" si="4"/>
        <v>572445.0300000001</v>
      </c>
      <c r="J20" s="25">
        <f t="shared" si="4"/>
        <v>702800.54</v>
      </c>
      <c r="K20" s="25">
        <f t="shared" si="4"/>
        <v>883532.0799999998</v>
      </c>
      <c r="L20" s="25">
        <f>SUM(B20:K20)</f>
        <v>8982205.27</v>
      </c>
      <c r="M20"/>
    </row>
    <row r="21" spans="1:13" ht="17.25" customHeight="1">
      <c r="A21" s="26" t="s">
        <v>22</v>
      </c>
      <c r="B21" s="56">
        <f>ROUND((B15+B16)*B7,2)</f>
        <v>596724.79</v>
      </c>
      <c r="C21" s="56">
        <f aca="true" t="shared" si="5" ref="C21:K21">ROUND((C15+C16)*C7,2)</f>
        <v>414139.39</v>
      </c>
      <c r="D21" s="56">
        <f t="shared" si="5"/>
        <v>1466100.9</v>
      </c>
      <c r="E21" s="56">
        <f t="shared" si="5"/>
        <v>1186522.39</v>
      </c>
      <c r="F21" s="56">
        <f t="shared" si="5"/>
        <v>1111693.4</v>
      </c>
      <c r="G21" s="56">
        <f t="shared" si="5"/>
        <v>682563.48</v>
      </c>
      <c r="H21" s="56">
        <f t="shared" si="5"/>
        <v>422134.29</v>
      </c>
      <c r="I21" s="56">
        <f t="shared" si="5"/>
        <v>501265.53</v>
      </c>
      <c r="J21" s="56">
        <f t="shared" si="5"/>
        <v>536147.62</v>
      </c>
      <c r="K21" s="56">
        <f t="shared" si="5"/>
        <v>800314.51</v>
      </c>
      <c r="L21" s="33">
        <f aca="true" t="shared" si="6" ref="L21:L28">SUM(B21:K21)</f>
        <v>7717606.3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138928.46</v>
      </c>
      <c r="C22" s="33">
        <f t="shared" si="7"/>
        <v>65990.1</v>
      </c>
      <c r="D22" s="33">
        <f t="shared" si="7"/>
        <v>84846.71</v>
      </c>
      <c r="E22" s="33">
        <f t="shared" si="7"/>
        <v>92376.97</v>
      </c>
      <c r="F22" s="33">
        <f t="shared" si="7"/>
        <v>175783.91</v>
      </c>
      <c r="G22" s="33">
        <f t="shared" si="7"/>
        <v>92003.99</v>
      </c>
      <c r="H22" s="33">
        <f t="shared" si="7"/>
        <v>24599.78</v>
      </c>
      <c r="I22" s="33">
        <f t="shared" si="7"/>
        <v>53424.86</v>
      </c>
      <c r="J22" s="33">
        <f t="shared" si="7"/>
        <v>139329.41</v>
      </c>
      <c r="K22" s="33">
        <f t="shared" si="7"/>
        <v>50411.49</v>
      </c>
      <c r="L22" s="33">
        <f t="shared" si="6"/>
        <v>917695.68</v>
      </c>
      <c r="M22"/>
    </row>
    <row r="23" spans="1:13" ht="17.25" customHeight="1">
      <c r="A23" s="27" t="s">
        <v>24</v>
      </c>
      <c r="B23" s="33">
        <v>3174.97</v>
      </c>
      <c r="C23" s="33">
        <v>15796.29</v>
      </c>
      <c r="D23" s="33">
        <v>70957.96</v>
      </c>
      <c r="E23" s="33">
        <v>39845.62</v>
      </c>
      <c r="F23" s="33">
        <v>59154.47</v>
      </c>
      <c r="G23" s="33">
        <v>33650.36</v>
      </c>
      <c r="H23" s="33">
        <v>20685.06</v>
      </c>
      <c r="I23" s="33">
        <v>15155.87</v>
      </c>
      <c r="J23" s="33">
        <v>22807.3</v>
      </c>
      <c r="K23" s="33">
        <v>27973.73</v>
      </c>
      <c r="L23" s="33">
        <f t="shared" si="6"/>
        <v>309201.62999999995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3458.86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24212.02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612.22</v>
      </c>
      <c r="C26" s="33">
        <v>411.62</v>
      </c>
      <c r="D26" s="33">
        <v>1341.68</v>
      </c>
      <c r="E26" s="33">
        <v>1091.58</v>
      </c>
      <c r="F26" s="33">
        <v>1115.03</v>
      </c>
      <c r="G26" s="33">
        <v>666.93</v>
      </c>
      <c r="H26" s="33">
        <v>388.18</v>
      </c>
      <c r="I26" s="33">
        <v>471.54</v>
      </c>
      <c r="J26" s="33">
        <v>580.96</v>
      </c>
      <c r="K26" s="33">
        <v>729.46</v>
      </c>
      <c r="L26" s="33">
        <f t="shared" si="6"/>
        <v>7409.200000000001</v>
      </c>
      <c r="M26" s="60"/>
    </row>
    <row r="27" spans="1:13" ht="17.25" customHeight="1">
      <c r="A27" s="27" t="s">
        <v>75</v>
      </c>
      <c r="B27" s="33">
        <v>314.15</v>
      </c>
      <c r="C27" s="33">
        <v>237.48</v>
      </c>
      <c r="D27" s="33">
        <v>770.81</v>
      </c>
      <c r="E27" s="33">
        <v>589.47</v>
      </c>
      <c r="F27" s="33">
        <v>642.98</v>
      </c>
      <c r="G27" s="33">
        <v>358.79</v>
      </c>
      <c r="H27" s="33">
        <v>215.18</v>
      </c>
      <c r="I27" s="33">
        <v>271.26</v>
      </c>
      <c r="J27" s="33">
        <v>326.73</v>
      </c>
      <c r="K27" s="33">
        <v>440.83</v>
      </c>
      <c r="L27" s="33">
        <f t="shared" si="6"/>
        <v>4167.68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100.38</v>
      </c>
      <c r="I28" s="33">
        <v>126.54</v>
      </c>
      <c r="J28" s="33">
        <v>149.66</v>
      </c>
      <c r="K28" s="33">
        <v>203.2</v>
      </c>
      <c r="L28" s="33">
        <f t="shared" si="6"/>
        <v>1912.7600000000002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-123593.45000000001</v>
      </c>
      <c r="C31" s="33">
        <f t="shared" si="8"/>
        <v>-21982.4</v>
      </c>
      <c r="D31" s="33">
        <f t="shared" si="8"/>
        <v>-69159.2</v>
      </c>
      <c r="E31" s="33">
        <f t="shared" si="8"/>
        <v>-53962.64999999991</v>
      </c>
      <c r="F31" s="33">
        <f t="shared" si="8"/>
        <v>-46244</v>
      </c>
      <c r="G31" s="33">
        <f t="shared" si="8"/>
        <v>-36445.2</v>
      </c>
      <c r="H31" s="33">
        <f t="shared" si="8"/>
        <v>-17120.4</v>
      </c>
      <c r="I31" s="33">
        <f t="shared" si="8"/>
        <v>-30105.71</v>
      </c>
      <c r="J31" s="33">
        <f t="shared" si="8"/>
        <v>-27847.6</v>
      </c>
      <c r="K31" s="33">
        <f t="shared" si="8"/>
        <v>-43392.8</v>
      </c>
      <c r="L31" s="33">
        <f aca="true" t="shared" si="9" ref="L31:L38">SUM(B31:K31)</f>
        <v>-469853.4099999999</v>
      </c>
      <c r="M31"/>
    </row>
    <row r="32" spans="1:13" ht="18.75" customHeight="1">
      <c r="A32" s="27" t="s">
        <v>28</v>
      </c>
      <c r="B32" s="33">
        <f>B33+B34+B35+B36</f>
        <v>-21344.4</v>
      </c>
      <c r="C32" s="33">
        <f aca="true" t="shared" si="10" ref="C32:K32">C33+C34+C35+C36</f>
        <v>-21982.4</v>
      </c>
      <c r="D32" s="33">
        <f t="shared" si="10"/>
        <v>-69159.2</v>
      </c>
      <c r="E32" s="33">
        <f t="shared" si="10"/>
        <v>-48444</v>
      </c>
      <c r="F32" s="33">
        <f t="shared" si="10"/>
        <v>-46244</v>
      </c>
      <c r="G32" s="33">
        <f t="shared" si="10"/>
        <v>-36445.2</v>
      </c>
      <c r="H32" s="33">
        <f t="shared" si="10"/>
        <v>-17120.4</v>
      </c>
      <c r="I32" s="33">
        <f t="shared" si="10"/>
        <v>-30105.71</v>
      </c>
      <c r="J32" s="33">
        <f t="shared" si="10"/>
        <v>-27847.6</v>
      </c>
      <c r="K32" s="33">
        <f t="shared" si="10"/>
        <v>-43392.8</v>
      </c>
      <c r="L32" s="33">
        <f t="shared" si="9"/>
        <v>-362085.70999999996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-21344.4</v>
      </c>
      <c r="C33" s="33">
        <f t="shared" si="11"/>
        <v>-21982.4</v>
      </c>
      <c r="D33" s="33">
        <f t="shared" si="11"/>
        <v>-69159.2</v>
      </c>
      <c r="E33" s="33">
        <f t="shared" si="11"/>
        <v>-48444</v>
      </c>
      <c r="F33" s="33">
        <f t="shared" si="11"/>
        <v>-46244</v>
      </c>
      <c r="G33" s="33">
        <f t="shared" si="11"/>
        <v>-36445.2</v>
      </c>
      <c r="H33" s="33">
        <f t="shared" si="11"/>
        <v>-17120.4</v>
      </c>
      <c r="I33" s="33">
        <f t="shared" si="11"/>
        <v>-19175.2</v>
      </c>
      <c r="J33" s="33">
        <f t="shared" si="11"/>
        <v>-27847.6</v>
      </c>
      <c r="K33" s="33">
        <f t="shared" si="11"/>
        <v>-43392.8</v>
      </c>
      <c r="L33" s="33">
        <f t="shared" si="9"/>
        <v>-351155.19999999995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-10930.51</v>
      </c>
      <c r="J36" s="17">
        <v>0</v>
      </c>
      <c r="K36" s="17">
        <v>0</v>
      </c>
      <c r="L36" s="33">
        <f t="shared" si="9"/>
        <v>-10930.51</v>
      </c>
      <c r="M36"/>
    </row>
    <row r="37" spans="1:13" s="36" customFormat="1" ht="18.75" customHeight="1">
      <c r="A37" s="27" t="s">
        <v>32</v>
      </c>
      <c r="B37" s="38">
        <f>SUM(B38:B49)</f>
        <v>-102249.05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-5518.649999999907</v>
      </c>
      <c r="F37" s="38">
        <f t="shared" si="12"/>
        <v>0</v>
      </c>
      <c r="G37" s="38">
        <f t="shared" si="12"/>
        <v>0</v>
      </c>
      <c r="H37" s="38">
        <f t="shared" si="12"/>
        <v>0</v>
      </c>
      <c r="I37" s="38">
        <f t="shared" si="12"/>
        <v>0</v>
      </c>
      <c r="J37" s="38">
        <f t="shared" si="12"/>
        <v>0</v>
      </c>
      <c r="K37" s="38">
        <f t="shared" si="12"/>
        <v>0</v>
      </c>
      <c r="L37" s="33">
        <f t="shared" si="9"/>
        <v>-107767.69999999991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0</v>
      </c>
      <c r="I39" s="17">
        <v>0</v>
      </c>
      <c r="J39" s="28">
        <v>0</v>
      </c>
      <c r="K39" s="17">
        <v>0</v>
      </c>
      <c r="L39" s="33">
        <f>SUM(B39:K39)</f>
        <v>-29714.760000000002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618031.1100000001</v>
      </c>
      <c r="C55" s="41">
        <f t="shared" si="16"/>
        <v>476425.93999999994</v>
      </c>
      <c r="D55" s="41">
        <f t="shared" si="16"/>
        <v>1558677.28</v>
      </c>
      <c r="E55" s="41">
        <f t="shared" si="16"/>
        <v>1270197.2300000002</v>
      </c>
      <c r="F55" s="41">
        <f t="shared" si="16"/>
        <v>1305902.15</v>
      </c>
      <c r="G55" s="41">
        <f t="shared" si="16"/>
        <v>772954.7100000001</v>
      </c>
      <c r="H55" s="41">
        <f t="shared" si="16"/>
        <v>452731.8999999999</v>
      </c>
      <c r="I55" s="41">
        <f t="shared" si="16"/>
        <v>542339.3200000002</v>
      </c>
      <c r="J55" s="41">
        <f t="shared" si="16"/>
        <v>674952.9400000001</v>
      </c>
      <c r="K55" s="41">
        <f t="shared" si="16"/>
        <v>840139.2799999998</v>
      </c>
      <c r="L55" s="42">
        <f t="shared" si="14"/>
        <v>8512351.860000001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618031.12</v>
      </c>
      <c r="C61" s="41">
        <f aca="true" t="shared" si="18" ref="C61:J61">SUM(C62:C73)</f>
        <v>476425.94</v>
      </c>
      <c r="D61" s="41">
        <f t="shared" si="18"/>
        <v>1558677.2746547384</v>
      </c>
      <c r="E61" s="41">
        <f t="shared" si="18"/>
        <v>1270197.2154555977</v>
      </c>
      <c r="F61" s="41">
        <f t="shared" si="18"/>
        <v>1305902.1447294129</v>
      </c>
      <c r="G61" s="41">
        <f t="shared" si="18"/>
        <v>772954.7049799745</v>
      </c>
      <c r="H61" s="41">
        <f t="shared" si="18"/>
        <v>452731.892540808</v>
      </c>
      <c r="I61" s="41">
        <f>SUM(I62:I78)</f>
        <v>542339.3214528775</v>
      </c>
      <c r="J61" s="41">
        <f t="shared" si="18"/>
        <v>674952.939769001</v>
      </c>
      <c r="K61" s="41">
        <f>SUM(K62:K75)</f>
        <v>840139.27</v>
      </c>
      <c r="L61" s="46">
        <f>SUM(B61:K61)</f>
        <v>8512351.823582409</v>
      </c>
      <c r="M61" s="40"/>
    </row>
    <row r="62" spans="1:13" ht="18.75" customHeight="1">
      <c r="A62" s="47" t="s">
        <v>46</v>
      </c>
      <c r="B62" s="48">
        <v>618031.12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618031.12</v>
      </c>
      <c r="M62"/>
    </row>
    <row r="63" spans="1:13" ht="18.75" customHeight="1">
      <c r="A63" s="47" t="s">
        <v>55</v>
      </c>
      <c r="B63" s="17">
        <v>0</v>
      </c>
      <c r="C63" s="48">
        <v>416586.84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416586.84</v>
      </c>
      <c r="M63"/>
    </row>
    <row r="64" spans="1:13" ht="18.75" customHeight="1">
      <c r="A64" s="47" t="s">
        <v>56</v>
      </c>
      <c r="B64" s="17">
        <v>0</v>
      </c>
      <c r="C64" s="48">
        <v>59839.1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59839.1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1558677.2746547384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1558677.2746547384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1270197.2154555977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1270197.2154555977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1305902.1447294129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1305902.1447294129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772954.7049799745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772954.7049799745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452731.892540808</v>
      </c>
      <c r="I69" s="17">
        <v>0</v>
      </c>
      <c r="J69" s="17">
        <v>0</v>
      </c>
      <c r="K69" s="17">
        <v>0</v>
      </c>
      <c r="L69" s="46">
        <f t="shared" si="19"/>
        <v>452731.892540808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542339.3214528775</v>
      </c>
      <c r="J70" s="17">
        <v>0</v>
      </c>
      <c r="K70" s="17">
        <v>0</v>
      </c>
      <c r="L70" s="46">
        <f t="shared" si="19"/>
        <v>542339.3214528775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674952.939769001</v>
      </c>
      <c r="K71" s="17">
        <v>0</v>
      </c>
      <c r="L71" s="46">
        <f t="shared" si="19"/>
        <v>674952.939769001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488625</v>
      </c>
      <c r="L72" s="46">
        <f t="shared" si="19"/>
        <v>488625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351514.27</v>
      </c>
      <c r="L73" s="46">
        <f t="shared" si="19"/>
        <v>351514.27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2023-08-01T17:46:46Z</dcterms:modified>
  <cp:category/>
  <cp:version/>
  <cp:contentType/>
  <cp:contentStatus/>
</cp:coreProperties>
</file>