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<sst xmlns="http://schemas.openxmlformats.org/spreadsheetml/2006/main" count="87" uniqueCount="86">
  <si>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</si>
  <si>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</si>
  <si>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</si>
  <si>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</si>
  <si>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</si>
  <si>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</si>
  <si>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</si>
  <si>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</si>
  <si>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</si>
  <si>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</si>
  <si>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</si>
  <si>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</si>
  <si>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</si>
  <si>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</si>
  <si>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</si>
  <si>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</si>
  <si>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</si>
  <si>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</si>
  <si>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</si>
  <si>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</si>
  <si>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</si>
  <si>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</si>
  <si>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</si>
  <si>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</si>
  <si>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</si>
  <si>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</si>
  <si>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</si>
  <si>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</si>
  <si>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</si>
  <si>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</si>
  <si>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</si>
  <si>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</si>
  <si>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</si>
  <si>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</si>
  <si>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</si>
  <si>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</si>
  <si>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</si>
  <si>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</si>
  <si>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</si>
  <si>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</si>
  <si>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</si>
  <si>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</si>
  <si>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</si>
  <si>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</si>
  <si>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</si>
  <si>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</si>
  <si>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</si>
  <si>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</si>
  <si>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</si>
  <si>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</si>
  <si>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</si>
  <si>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</si>
  <si>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</si>
  <si>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</si>
  <si>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</si>
  <si>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</si>
  <si>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</si>
  <si>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</si>
  <si>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</si>
  <si>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</si>
  <si>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</si>
  <si>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</si>
  <si>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</si>
  <si>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</si>
  <si>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</si>
  <si>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</si>
  <si>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</si>
  <si>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</si>
  <si>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</si>
  <si>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</si>
  <si>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</si>
  <si>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</si>
  <si>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</si>
  <si>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</si>
  <si>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</si>
  <si>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</si>
  <si>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</si>
  <si>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</si>
  <si>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</si>
  <si>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</si>
  <si>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</si>
  <si>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</si>
  <si>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</si>
  <si>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</si>
  <si>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20/07/23 - VENCIMENTO 27/07/23</t>
  </si>
  <si>
    <t xml:space="preserve"> ¹ Revisões de passageiros transportados, ar condicionado e fator de transição (junho/23). Total de 13.592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</si>
</sst>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78153</v>
      </c>
      <c r="C7" s="10">
        <f aca="true" t="shared" si="0" ref="C7:K7">C8+C11</f>
        <v>96267</v>
      </c>
      <c r="D7" s="10">
        <f t="shared" si="0"/>
        <v>282799</v>
      </c>
      <c r="E7" s="10">
        <f t="shared" si="0"/>
        <v>229301</v>
      </c>
      <c r="F7" s="10">
        <f t="shared" si="0"/>
        <v>233531</v>
      </c>
      <c r="G7" s="10">
        <f t="shared" si="0"/>
        <v>134282</v>
      </c>
      <c r="H7" s="10">
        <f t="shared" si="0"/>
        <v>75180</v>
      </c>
      <c r="I7" s="10">
        <f t="shared" si="0"/>
        <v>112198</v>
      </c>
      <c r="J7" s="10">
        <f t="shared" si="0"/>
        <v>113188</v>
      </c>
      <c r="K7" s="10">
        <f t="shared" si="0"/>
        <v>200413</v>
      </c>
      <c r="L7" s="10">
        <f aca="true" t="shared" si="1" ref="L7:L13">SUM(B7:K7)</f>
        <v>1555312</v>
      </c>
      <c r="M7" s="11"/>
    </row>
    <row r="8" spans="1:13" ht="17.25" customHeight="1">
      <c r="A8" s="12" t="s">
        <v>82</v>
      </c>
      <c r="B8" s="13">
        <f>B9+B10</f>
        <v>4648</v>
      </c>
      <c r="C8" s="13">
        <f aca="true" t="shared" si="2" ref="C8:K8">C9+C10</f>
        <v>5070</v>
      </c>
      <c r="D8" s="13">
        <f t="shared" si="2"/>
        <v>15360</v>
      </c>
      <c r="E8" s="13">
        <f t="shared" si="2"/>
        <v>10955</v>
      </c>
      <c r="F8" s="13">
        <f t="shared" si="2"/>
        <v>10128</v>
      </c>
      <c r="G8" s="13">
        <f t="shared" si="2"/>
        <v>7835</v>
      </c>
      <c r="H8" s="13">
        <f t="shared" si="2"/>
        <v>3875</v>
      </c>
      <c r="I8" s="13">
        <f t="shared" si="2"/>
        <v>4541</v>
      </c>
      <c r="J8" s="13">
        <f t="shared" si="2"/>
        <v>6252</v>
      </c>
      <c r="K8" s="13">
        <f t="shared" si="2"/>
        <v>9844</v>
      </c>
      <c r="L8" s="13">
        <f t="shared" si="1"/>
        <v>78508</v>
      </c>
      <c r="M8"/>
    </row>
    <row r="9" spans="1:13" ht="17.25" customHeight="1">
      <c r="A9" s="14" t="s">
        <v>18</v>
      </c>
      <c r="B9" s="15">
        <v>4646</v>
      </c>
      <c r="C9" s="15">
        <v>5070</v>
      </c>
      <c r="D9" s="15">
        <v>15360</v>
      </c>
      <c r="E9" s="15">
        <v>10955</v>
      </c>
      <c r="F9" s="15">
        <v>10128</v>
      </c>
      <c r="G9" s="15">
        <v>7835</v>
      </c>
      <c r="H9" s="15">
        <v>3793</v>
      </c>
      <c r="I9" s="15">
        <v>4541</v>
      </c>
      <c r="J9" s="15">
        <v>6252</v>
      </c>
      <c r="K9" s="15">
        <v>9844</v>
      </c>
      <c r="L9" s="13">
        <f t="shared" si="1"/>
        <v>78424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82</v>
      </c>
      <c r="I10" s="15">
        <v>0</v>
      </c>
      <c r="J10" s="15">
        <v>0</v>
      </c>
      <c r="K10" s="15">
        <v>0</v>
      </c>
      <c r="L10" s="13">
        <f t="shared" si="1"/>
        <v>84</v>
      </c>
      <c r="M10"/>
    </row>
    <row r="11" spans="1:13" ht="17.25" customHeight="1">
      <c r="A11" s="12" t="s">
        <v>71</v>
      </c>
      <c r="B11" s="15">
        <v>73505</v>
      </c>
      <c r="C11" s="15">
        <v>91197</v>
      </c>
      <c r="D11" s="15">
        <v>267439</v>
      </c>
      <c r="E11" s="15">
        <v>218346</v>
      </c>
      <c r="F11" s="15">
        <v>223403</v>
      </c>
      <c r="G11" s="15">
        <v>126447</v>
      </c>
      <c r="H11" s="15">
        <v>71305</v>
      </c>
      <c r="I11" s="15">
        <v>107657</v>
      </c>
      <c r="J11" s="15">
        <v>106936</v>
      </c>
      <c r="K11" s="15">
        <v>190569</v>
      </c>
      <c r="L11" s="13">
        <f t="shared" si="1"/>
        <v>1476804</v>
      </c>
      <c r="M11" s="60"/>
    </row>
    <row r="12" spans="1:13" ht="17.25" customHeight="1">
      <c r="A12" s="14" t="s">
        <v>83</v>
      </c>
      <c r="B12" s="15">
        <v>8517</v>
      </c>
      <c r="C12" s="15">
        <v>6767</v>
      </c>
      <c r="D12" s="15">
        <v>23357</v>
      </c>
      <c r="E12" s="15">
        <v>21227</v>
      </c>
      <c r="F12" s="15">
        <v>18528</v>
      </c>
      <c r="G12" s="15">
        <v>11728</v>
      </c>
      <c r="H12" s="15">
        <v>6446</v>
      </c>
      <c r="I12" s="15">
        <v>5816</v>
      </c>
      <c r="J12" s="15">
        <v>7607</v>
      </c>
      <c r="K12" s="15">
        <v>12025</v>
      </c>
      <c r="L12" s="13">
        <f t="shared" si="1"/>
        <v>122018</v>
      </c>
      <c r="M12" s="60"/>
    </row>
    <row r="13" spans="1:13" ht="17.25" customHeight="1">
      <c r="A13" s="14" t="s">
        <v>72</v>
      </c>
      <c r="B13" s="15">
        <f>+B11-B12</f>
        <v>64988</v>
      </c>
      <c r="C13" s="15">
        <f aca="true" t="shared" si="3" ref="C13:K13">+C11-C12</f>
        <v>84430</v>
      </c>
      <c r="D13" s="15">
        <f t="shared" si="3"/>
        <v>244082</v>
      </c>
      <c r="E13" s="15">
        <f t="shared" si="3"/>
        <v>197119</v>
      </c>
      <c r="F13" s="15">
        <f t="shared" si="3"/>
        <v>204875</v>
      </c>
      <c r="G13" s="15">
        <f t="shared" si="3"/>
        <v>114719</v>
      </c>
      <c r="H13" s="15">
        <f t="shared" si="3"/>
        <v>64859</v>
      </c>
      <c r="I13" s="15">
        <f t="shared" si="3"/>
        <v>101841</v>
      </c>
      <c r="J13" s="15">
        <f t="shared" si="3"/>
        <v>99329</v>
      </c>
      <c r="K13" s="15">
        <f t="shared" si="3"/>
        <v>178544</v>
      </c>
      <c r="L13" s="13">
        <f t="shared" si="1"/>
        <v>1354786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1.30105813349277</v>
      </c>
      <c r="C18" s="22">
        <v>1.22939782247937</v>
      </c>
      <c r="D18" s="22">
        <v>1.128475479477305</v>
      </c>
      <c r="E18" s="22">
        <v>1.137023309994362</v>
      </c>
      <c r="F18" s="22">
        <v>1.265627470175287</v>
      </c>
      <c r="G18" s="22">
        <v>1.210829735173594</v>
      </c>
      <c r="H18" s="22">
        <v>1.128737846403727</v>
      </c>
      <c r="I18" s="22">
        <v>1.139315399236103</v>
      </c>
      <c r="J18" s="22">
        <v>1.27612670929238</v>
      </c>
      <c r="K18" s="22">
        <v>1.117652600488738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735907.2700000001</v>
      </c>
      <c r="C20" s="25">
        <f aca="true" t="shared" si="4" ref="C20:K20">SUM(C21:C28)</f>
        <v>495770.4200000001</v>
      </c>
      <c r="D20" s="25">
        <f t="shared" si="4"/>
        <v>1612696.6500000001</v>
      </c>
      <c r="E20" s="25">
        <f t="shared" si="4"/>
        <v>1317046.1900000002</v>
      </c>
      <c r="F20" s="25">
        <f t="shared" si="4"/>
        <v>1337587.2500000002</v>
      </c>
      <c r="G20" s="25">
        <f t="shared" si="4"/>
        <v>805319.25</v>
      </c>
      <c r="H20" s="25">
        <f t="shared" si="4"/>
        <v>464996.08999999997</v>
      </c>
      <c r="I20" s="25">
        <f t="shared" si="4"/>
        <v>571283.0100000001</v>
      </c>
      <c r="J20" s="25">
        <f t="shared" si="4"/>
        <v>699891.6799999999</v>
      </c>
      <c r="K20" s="25">
        <f t="shared" si="4"/>
        <v>885194.72</v>
      </c>
      <c r="L20" s="25">
        <f>SUM(B20:K20)</f>
        <v>8925692.53</v>
      </c>
      <c r="M20"/>
    </row>
    <row r="21" spans="1:13" ht="17.25" customHeight="1">
      <c r="A21" s="26" t="s">
        <v>22</v>
      </c>
      <c r="B21" s="56">
        <f>ROUND((B15+B16)*B7,2)</f>
        <v>561552.75</v>
      </c>
      <c r="C21" s="56">
        <f aca="true" t="shared" si="5" ref="C21:K21">ROUND((C15+C16)*C7,2)</f>
        <v>389746.58</v>
      </c>
      <c r="D21" s="56">
        <f t="shared" si="5"/>
        <v>1362666.98</v>
      </c>
      <c r="E21" s="56">
        <f t="shared" si="5"/>
        <v>1119195.25</v>
      </c>
      <c r="F21" s="56">
        <f t="shared" si="5"/>
        <v>1007125.79</v>
      </c>
      <c r="G21" s="56">
        <f t="shared" si="5"/>
        <v>636765.24</v>
      </c>
      <c r="H21" s="56">
        <f t="shared" si="5"/>
        <v>392695.21</v>
      </c>
      <c r="I21" s="56">
        <f t="shared" si="5"/>
        <v>485895.88</v>
      </c>
      <c r="J21" s="56">
        <f t="shared" si="5"/>
        <v>527920.15</v>
      </c>
      <c r="K21" s="56">
        <f t="shared" si="5"/>
        <v>763312.99</v>
      </c>
      <c r="L21" s="33">
        <f aca="true" t="shared" si="6" ref="L21:L28">SUM(B21:K21)</f>
        <v>7246876.82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169060.02</v>
      </c>
      <c r="C22" s="33">
        <f t="shared" si="7"/>
        <v>89407.02</v>
      </c>
      <c r="D22" s="33">
        <f t="shared" si="7"/>
        <v>175069.29</v>
      </c>
      <c r="E22" s="33">
        <f t="shared" si="7"/>
        <v>153355.84</v>
      </c>
      <c r="F22" s="33">
        <f t="shared" si="7"/>
        <v>267520.28</v>
      </c>
      <c r="G22" s="33">
        <f t="shared" si="7"/>
        <v>134249.05</v>
      </c>
      <c r="H22" s="33">
        <f t="shared" si="7"/>
        <v>50554.74</v>
      </c>
      <c r="I22" s="33">
        <f t="shared" si="7"/>
        <v>67692.78</v>
      </c>
      <c r="J22" s="33">
        <f t="shared" si="7"/>
        <v>145772.85</v>
      </c>
      <c r="K22" s="33">
        <f t="shared" si="7"/>
        <v>89805.76</v>
      </c>
      <c r="L22" s="33">
        <f t="shared" si="6"/>
        <v>1342487.6300000001</v>
      </c>
      <c r="M22"/>
    </row>
    <row r="23" spans="1:13" ht="17.25" customHeight="1">
      <c r="A23" s="27" t="s">
        <v>24</v>
      </c>
      <c r="B23" s="33">
        <v>2503.37</v>
      </c>
      <c r="C23" s="33">
        <v>14137.02</v>
      </c>
      <c r="D23" s="33">
        <v>69039.92</v>
      </c>
      <c r="E23" s="33">
        <v>39085.39</v>
      </c>
      <c r="F23" s="33">
        <v>57437.23</v>
      </c>
      <c r="G23" s="33">
        <v>33125.48</v>
      </c>
      <c r="H23" s="33">
        <v>19318.18</v>
      </c>
      <c r="I23" s="33">
        <v>15095.58</v>
      </c>
      <c r="J23" s="33">
        <v>21685.07</v>
      </c>
      <c r="K23" s="33">
        <v>27241.02</v>
      </c>
      <c r="L23" s="33">
        <f t="shared" si="6"/>
        <v>298668.26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607.01</v>
      </c>
      <c r="C26" s="33">
        <v>409.02</v>
      </c>
      <c r="D26" s="33">
        <v>1331.26</v>
      </c>
      <c r="E26" s="33">
        <v>1086.37</v>
      </c>
      <c r="F26" s="33">
        <v>1104.61</v>
      </c>
      <c r="G26" s="33">
        <v>664.33</v>
      </c>
      <c r="H26" s="33">
        <v>382.97</v>
      </c>
      <c r="I26" s="33">
        <v>471.54</v>
      </c>
      <c r="J26" s="33">
        <v>578.36</v>
      </c>
      <c r="K26" s="33">
        <v>732.06</v>
      </c>
      <c r="L26" s="33">
        <f t="shared" si="6"/>
        <v>7367.529999999999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-112037.29000000001</v>
      </c>
      <c r="C31" s="33">
        <f t="shared" si="8"/>
        <v>-22142.88</v>
      </c>
      <c r="D31" s="33">
        <f t="shared" si="8"/>
        <v>-49257.2</v>
      </c>
      <c r="E31" s="33">
        <f t="shared" si="8"/>
        <v>-43139.599999999904</v>
      </c>
      <c r="F31" s="33">
        <f t="shared" si="8"/>
        <v>-33572</v>
      </c>
      <c r="G31" s="33">
        <f t="shared" si="8"/>
        <v>-35322.81</v>
      </c>
      <c r="H31" s="33">
        <f t="shared" si="8"/>
        <v>-16742.71</v>
      </c>
      <c r="I31" s="33">
        <f t="shared" si="8"/>
        <v>-21378.980000000003</v>
      </c>
      <c r="J31" s="33">
        <f t="shared" si="8"/>
        <v>-27471.85</v>
      </c>
      <c r="K31" s="33">
        <f t="shared" si="8"/>
        <v>-38294.86</v>
      </c>
      <c r="L31" s="33">
        <f aca="true" t="shared" si="9" ref="L31:L38">SUM(B31:K31)</f>
        <v>-399360.1799999999</v>
      </c>
      <c r="M31"/>
    </row>
    <row r="32" spans="1:13" ht="18.75" customHeight="1">
      <c r="A32" s="27" t="s">
        <v>28</v>
      </c>
      <c r="B32" s="33">
        <f>B33+B34+B35+B36</f>
        <v>-20442.4</v>
      </c>
      <c r="C32" s="33">
        <f aca="true" t="shared" si="10" ref="C32:K32">C33+C34+C35+C36</f>
        <v>-22308</v>
      </c>
      <c r="D32" s="33">
        <f t="shared" si="10"/>
        <v>-67584</v>
      </c>
      <c r="E32" s="33">
        <f t="shared" si="10"/>
        <v>-48202</v>
      </c>
      <c r="F32" s="33">
        <f t="shared" si="10"/>
        <v>-44563.2</v>
      </c>
      <c r="G32" s="33">
        <f t="shared" si="10"/>
        <v>-34474</v>
      </c>
      <c r="H32" s="33">
        <f t="shared" si="10"/>
        <v>-16689.2</v>
      </c>
      <c r="I32" s="33">
        <f t="shared" si="10"/>
        <v>-27514.690000000002</v>
      </c>
      <c r="J32" s="33">
        <f t="shared" si="10"/>
        <v>-27508.8</v>
      </c>
      <c r="K32" s="33">
        <f t="shared" si="10"/>
        <v>-43313.6</v>
      </c>
      <c r="L32" s="33">
        <f t="shared" si="9"/>
        <v>-352599.88999999996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-20442.4</v>
      </c>
      <c r="C33" s="33">
        <f t="shared" si="11"/>
        <v>-22308</v>
      </c>
      <c r="D33" s="33">
        <f t="shared" si="11"/>
        <v>-67584</v>
      </c>
      <c r="E33" s="33">
        <f t="shared" si="11"/>
        <v>-48202</v>
      </c>
      <c r="F33" s="33">
        <f t="shared" si="11"/>
        <v>-44563.2</v>
      </c>
      <c r="G33" s="33">
        <f t="shared" si="11"/>
        <v>-34474</v>
      </c>
      <c r="H33" s="33">
        <f t="shared" si="11"/>
        <v>-16689.2</v>
      </c>
      <c r="I33" s="33">
        <f t="shared" si="11"/>
        <v>-19980.4</v>
      </c>
      <c r="J33" s="33">
        <f t="shared" si="11"/>
        <v>-27508.8</v>
      </c>
      <c r="K33" s="33">
        <f t="shared" si="11"/>
        <v>-43313.6</v>
      </c>
      <c r="L33" s="33">
        <f t="shared" si="9"/>
        <v>-345065.6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-7534.29</v>
      </c>
      <c r="J36" s="17">
        <v>0</v>
      </c>
      <c r="K36" s="17">
        <v>0</v>
      </c>
      <c r="L36" s="33">
        <f t="shared" si="9"/>
        <v>-7534.29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10654.16</v>
      </c>
      <c r="C50" s="17">
        <v>165.12</v>
      </c>
      <c r="D50" s="17">
        <v>18326.8</v>
      </c>
      <c r="E50" s="17">
        <v>10581.05</v>
      </c>
      <c r="F50" s="17">
        <v>10991.2</v>
      </c>
      <c r="G50" s="17">
        <v>-848.81</v>
      </c>
      <c r="H50" s="17">
        <v>-53.51</v>
      </c>
      <c r="I50" s="17">
        <v>6135.71</v>
      </c>
      <c r="J50" s="17">
        <v>36.95</v>
      </c>
      <c r="K50" s="17">
        <v>5018.74</v>
      </c>
      <c r="L50" s="33">
        <f aca="true" t="shared" si="14" ref="L50:L55">SUM(B50:K50)</f>
        <v>61007.409999999996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623869.9800000001</v>
      </c>
      <c r="C55" s="41">
        <f t="shared" si="16"/>
        <v>473627.5400000001</v>
      </c>
      <c r="D55" s="41">
        <f t="shared" si="16"/>
        <v>1563439.4500000002</v>
      </c>
      <c r="E55" s="41">
        <f t="shared" si="16"/>
        <v>1273906.5900000003</v>
      </c>
      <c r="F55" s="41">
        <f t="shared" si="16"/>
        <v>1304015.2500000002</v>
      </c>
      <c r="G55" s="41">
        <f t="shared" si="16"/>
        <v>769996.44</v>
      </c>
      <c r="H55" s="41">
        <f t="shared" si="16"/>
        <v>448253.37999999995</v>
      </c>
      <c r="I55" s="41">
        <f t="shared" si="16"/>
        <v>549904.0300000001</v>
      </c>
      <c r="J55" s="41">
        <f t="shared" si="16"/>
        <v>672419.83</v>
      </c>
      <c r="K55" s="41">
        <f t="shared" si="16"/>
        <v>846899.86</v>
      </c>
      <c r="L55" s="42">
        <f t="shared" si="14"/>
        <v>8526332.350000001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623869.99</v>
      </c>
      <c r="C61" s="41">
        <f aca="true" t="shared" si="18" ref="C61:J61">SUM(C62:C73)</f>
        <v>473627.53</v>
      </c>
      <c r="D61" s="41">
        <f t="shared" si="18"/>
        <v>1563439.468504639</v>
      </c>
      <c r="E61" s="41">
        <f t="shared" si="18"/>
        <v>1273906.586371842</v>
      </c>
      <c r="F61" s="41">
        <f t="shared" si="18"/>
        <v>1304015.246348285</v>
      </c>
      <c r="G61" s="41">
        <f t="shared" si="18"/>
        <v>769996.441820096</v>
      </c>
      <c r="H61" s="41">
        <f t="shared" si="18"/>
        <v>448253.3799287526</v>
      </c>
      <c r="I61" s="41">
        <f>SUM(I62:I78)</f>
        <v>549904.0287348325</v>
      </c>
      <c r="J61" s="41">
        <f t="shared" si="18"/>
        <v>672419.8321402948</v>
      </c>
      <c r="K61" s="41">
        <f>SUM(K62:K75)</f>
        <v>846899.8600000001</v>
      </c>
      <c r="L61" s="46">
        <f>SUM(B61:K61)</f>
        <v>8526332.363848742</v>
      </c>
      <c r="M61" s="40"/>
    </row>
    <row r="62" spans="1:13" ht="18.75" customHeight="1">
      <c r="A62" s="47" t="s">
        <v>46</v>
      </c>
      <c r="B62" s="48">
        <v>623869.99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623869.99</v>
      </c>
      <c r="M62"/>
    </row>
    <row r="63" spans="1:13" ht="18.75" customHeight="1">
      <c r="A63" s="47" t="s">
        <v>55</v>
      </c>
      <c r="B63" s="17">
        <v>0</v>
      </c>
      <c r="C63" s="48">
        <v>414136.64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414136.64</v>
      </c>
      <c r="M63"/>
    </row>
    <row r="64" spans="1:13" ht="18.75" customHeight="1">
      <c r="A64" s="47" t="s">
        <v>56</v>
      </c>
      <c r="B64" s="17">
        <v>0</v>
      </c>
      <c r="C64" s="48">
        <v>59490.89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59490.89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1563439.468504639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1563439.468504639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1273906.586371842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1273906.586371842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1304015.246348285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1304015.246348285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769996.441820096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769996.441820096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448253.3799287526</v>
      </c>
      <c r="I69" s="17">
        <v>0</v>
      </c>
      <c r="J69" s="17">
        <v>0</v>
      </c>
      <c r="K69" s="17">
        <v>0</v>
      </c>
      <c r="L69" s="46">
        <f t="shared" si="19"/>
        <v>448253.3799287526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549904.0287348325</v>
      </c>
      <c r="J70" s="17">
        <v>0</v>
      </c>
      <c r="K70" s="17">
        <v>0</v>
      </c>
      <c r="L70" s="46">
        <f t="shared" si="19"/>
        <v>549904.0287348325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672419.8321402948</v>
      </c>
      <c r="K71" s="17">
        <v>0</v>
      </c>
      <c r="L71" s="46">
        <f t="shared" si="19"/>
        <v>672419.8321402948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498015.15</v>
      </c>
      <c r="L72" s="46">
        <f t="shared" si="19"/>
        <v>498015.15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348884.71</v>
      </c>
      <c r="L73" s="46">
        <f t="shared" si="19"/>
        <v>348884.71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2023-07-26T21:16:10Z</dcterms:modified>
  <cp:category/>
  <cp:version/>
  <cp:contentType/>
  <cp:contentStatus/>
</cp:coreProperties>
</file>