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<sst xmlns="http://schemas.openxmlformats.org/spreadsheetml/2006/main" count="86" uniqueCount="85">
  <si>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</si>
  <si>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</si>
  <si>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</si>
  <si>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</si>
  <si>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</si>
  <si>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</si>
  <si>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</si>
  <si>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</si>
  <si>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</si>
  <si>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</si>
  <si>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</si>
  <si>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</si>
  <si>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</si>
  <si>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</si>
  <si>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</si>
  <si>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</si>
  <si>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</si>
  <si>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</si>
  <si>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</si>
  <si>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</si>
  <si>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</si>
  <si>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</si>
  <si>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</si>
  <si>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</si>
  <si>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</si>
  <si>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</si>
  <si>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</si>
  <si>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</si>
  <si>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</si>
  <si>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</si>
  <si>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</si>
  <si>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</si>
  <si>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</si>
  <si>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</si>
  <si>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</si>
  <si>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</si>
  <si>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</si>
  <si>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</si>
  <si>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</si>
  <si>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</si>
  <si>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</si>
  <si>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</si>
  <si>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</si>
  <si>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</si>
  <si>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</si>
  <si>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</si>
  <si>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</si>
  <si>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</si>
  <si>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</si>
  <si>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</si>
  <si>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</si>
  <si>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</si>
  <si>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</si>
  <si>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</si>
  <si>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</si>
  <si>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</si>
  <si>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</si>
  <si>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</si>
  <si>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</si>
  <si>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</si>
  <si>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</si>
  <si>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</si>
  <si>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</si>
  <si>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</si>
  <si>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</si>
  <si>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</si>
  <si>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</si>
  <si>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</si>
  <si>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</si>
  <si>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</si>
  <si>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</si>
  <si>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</si>
  <si>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</si>
  <si>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</si>
  <si>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</si>
  <si>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</si>
  <si>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</si>
  <si>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</si>
  <si>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</si>
  <si>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</si>
  <si>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</si>
  <si>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</si>
  <si>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</si>
  <si>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</si>
  <si>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18/07/23 - VENCIMENTO 25/07/23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</si>
</sst>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75145</v>
      </c>
      <c r="C7" s="10">
        <f aca="true" t="shared" si="0" ref="C7:K7">C8+C11</f>
        <v>92760</v>
      </c>
      <c r="D7" s="10">
        <f t="shared" si="0"/>
        <v>276025</v>
      </c>
      <c r="E7" s="10">
        <f t="shared" si="0"/>
        <v>220292</v>
      </c>
      <c r="F7" s="10">
        <f t="shared" si="0"/>
        <v>224885</v>
      </c>
      <c r="G7" s="10">
        <f t="shared" si="0"/>
        <v>130814</v>
      </c>
      <c r="H7" s="10">
        <f t="shared" si="0"/>
        <v>72275</v>
      </c>
      <c r="I7" s="10">
        <f t="shared" si="0"/>
        <v>108645</v>
      </c>
      <c r="J7" s="10">
        <f t="shared" si="0"/>
        <v>107841</v>
      </c>
      <c r="K7" s="10">
        <f t="shared" si="0"/>
        <v>192342</v>
      </c>
      <c r="L7" s="10">
        <f aca="true" t="shared" si="1" ref="L7:L13">SUM(B7:K7)</f>
        <v>1501024</v>
      </c>
      <c r="M7" s="11"/>
    </row>
    <row r="8" spans="1:13" ht="17.25" customHeight="1">
      <c r="A8" s="12" t="s">
        <v>82</v>
      </c>
      <c r="B8" s="13">
        <f>B9+B10</f>
        <v>4346</v>
      </c>
      <c r="C8" s="13">
        <f aca="true" t="shared" si="2" ref="C8:K8">C9+C10</f>
        <v>4637</v>
      </c>
      <c r="D8" s="13">
        <f t="shared" si="2"/>
        <v>14651</v>
      </c>
      <c r="E8" s="13">
        <f t="shared" si="2"/>
        <v>10361</v>
      </c>
      <c r="F8" s="13">
        <f t="shared" si="2"/>
        <v>9407</v>
      </c>
      <c r="G8" s="13">
        <f t="shared" si="2"/>
        <v>7560</v>
      </c>
      <c r="H8" s="13">
        <f t="shared" si="2"/>
        <v>3672</v>
      </c>
      <c r="I8" s="13">
        <f t="shared" si="2"/>
        <v>4056</v>
      </c>
      <c r="J8" s="13">
        <f t="shared" si="2"/>
        <v>6062</v>
      </c>
      <c r="K8" s="13">
        <f t="shared" si="2"/>
        <v>9199</v>
      </c>
      <c r="L8" s="13">
        <f t="shared" si="1"/>
        <v>73951</v>
      </c>
      <c r="M8"/>
    </row>
    <row r="9" spans="1:13" ht="17.25" customHeight="1">
      <c r="A9" s="14" t="s">
        <v>18</v>
      </c>
      <c r="B9" s="15">
        <v>4344</v>
      </c>
      <c r="C9" s="15">
        <v>4637</v>
      </c>
      <c r="D9" s="15">
        <v>14651</v>
      </c>
      <c r="E9" s="15">
        <v>10361</v>
      </c>
      <c r="F9" s="15">
        <v>9407</v>
      </c>
      <c r="G9" s="15">
        <v>7560</v>
      </c>
      <c r="H9" s="15">
        <v>3596</v>
      </c>
      <c r="I9" s="15">
        <v>4056</v>
      </c>
      <c r="J9" s="15">
        <v>6062</v>
      </c>
      <c r="K9" s="15">
        <v>9199</v>
      </c>
      <c r="L9" s="13">
        <f t="shared" si="1"/>
        <v>73873</v>
      </c>
      <c r="M9"/>
    </row>
    <row r="10" spans="1:13" ht="17.25" customHeight="1">
      <c r="A10" s="14" t="s">
        <v>19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76</v>
      </c>
      <c r="I10" s="15">
        <v>0</v>
      </c>
      <c r="J10" s="15">
        <v>0</v>
      </c>
      <c r="K10" s="15">
        <v>0</v>
      </c>
      <c r="L10" s="13">
        <f t="shared" si="1"/>
        <v>78</v>
      </c>
      <c r="M10"/>
    </row>
    <row r="11" spans="1:13" ht="17.25" customHeight="1">
      <c r="A11" s="12" t="s">
        <v>71</v>
      </c>
      <c r="B11" s="15">
        <v>70799</v>
      </c>
      <c r="C11" s="15">
        <v>88123</v>
      </c>
      <c r="D11" s="15">
        <v>261374</v>
      </c>
      <c r="E11" s="15">
        <v>209931</v>
      </c>
      <c r="F11" s="15">
        <v>215478</v>
      </c>
      <c r="G11" s="15">
        <v>123254</v>
      </c>
      <c r="H11" s="15">
        <v>68603</v>
      </c>
      <c r="I11" s="15">
        <v>104589</v>
      </c>
      <c r="J11" s="15">
        <v>101779</v>
      </c>
      <c r="K11" s="15">
        <v>183143</v>
      </c>
      <c r="L11" s="13">
        <f t="shared" si="1"/>
        <v>1427073</v>
      </c>
      <c r="M11" s="60"/>
    </row>
    <row r="12" spans="1:13" ht="17.25" customHeight="1">
      <c r="A12" s="14" t="s">
        <v>83</v>
      </c>
      <c r="B12" s="15">
        <v>7959</v>
      </c>
      <c r="C12" s="15">
        <v>6451</v>
      </c>
      <c r="D12" s="15">
        <v>22554</v>
      </c>
      <c r="E12" s="15">
        <v>20362</v>
      </c>
      <c r="F12" s="15">
        <v>17157</v>
      </c>
      <c r="G12" s="15">
        <v>11185</v>
      </c>
      <c r="H12" s="15">
        <v>6040</v>
      </c>
      <c r="I12" s="15">
        <v>5652</v>
      </c>
      <c r="J12" s="15">
        <v>7134</v>
      </c>
      <c r="K12" s="15">
        <v>11761</v>
      </c>
      <c r="L12" s="13">
        <f t="shared" si="1"/>
        <v>116255</v>
      </c>
      <c r="M12" s="60"/>
    </row>
    <row r="13" spans="1:13" ht="17.25" customHeight="1">
      <c r="A13" s="14" t="s">
        <v>72</v>
      </c>
      <c r="B13" s="15">
        <f>+B11-B12</f>
        <v>62840</v>
      </c>
      <c r="C13" s="15">
        <f aca="true" t="shared" si="3" ref="C13:K13">+C11-C12</f>
        <v>81672</v>
      </c>
      <c r="D13" s="15">
        <f t="shared" si="3"/>
        <v>238820</v>
      </c>
      <c r="E13" s="15">
        <f t="shared" si="3"/>
        <v>189569</v>
      </c>
      <c r="F13" s="15">
        <f t="shared" si="3"/>
        <v>198321</v>
      </c>
      <c r="G13" s="15">
        <f t="shared" si="3"/>
        <v>112069</v>
      </c>
      <c r="H13" s="15">
        <f t="shared" si="3"/>
        <v>62563</v>
      </c>
      <c r="I13" s="15">
        <f t="shared" si="3"/>
        <v>98937</v>
      </c>
      <c r="J13" s="15">
        <f t="shared" si="3"/>
        <v>94645</v>
      </c>
      <c r="K13" s="15">
        <f t="shared" si="3"/>
        <v>171382</v>
      </c>
      <c r="L13" s="13">
        <f t="shared" si="1"/>
        <v>1310818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-0.0965</v>
      </c>
      <c r="C16" s="20">
        <v>-0.055</v>
      </c>
      <c r="D16" s="20">
        <v>-0.0655</v>
      </c>
      <c r="E16" s="20">
        <v>-0.0663</v>
      </c>
      <c r="F16" s="20">
        <v>-0.0586</v>
      </c>
      <c r="G16" s="20">
        <v>-0.0644</v>
      </c>
      <c r="H16" s="20">
        <v>-0.071</v>
      </c>
      <c r="I16" s="20">
        <v>-0.0589</v>
      </c>
      <c r="J16" s="20">
        <v>-0.0634</v>
      </c>
      <c r="K16" s="20">
        <v>-0.0518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1.345361649683442</v>
      </c>
      <c r="C18" s="22">
        <v>1.266150851404586</v>
      </c>
      <c r="D18" s="22">
        <v>1.149863384806713</v>
      </c>
      <c r="E18" s="22">
        <v>1.174900197876141</v>
      </c>
      <c r="F18" s="22">
        <v>1.307488164098964</v>
      </c>
      <c r="G18" s="22">
        <v>1.240796410869166</v>
      </c>
      <c r="H18" s="22">
        <v>1.168227662995306</v>
      </c>
      <c r="I18" s="22">
        <v>1.166684927270877</v>
      </c>
      <c r="J18" s="22">
        <v>1.332300599889637</v>
      </c>
      <c r="K18" s="22">
        <v>1.150122540552196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731912.5700000001</v>
      </c>
      <c r="C20" s="25">
        <f aca="true" t="shared" si="4" ref="C20:K20">SUM(C21:C28)</f>
        <v>492382.9000000001</v>
      </c>
      <c r="D20" s="25">
        <f t="shared" si="4"/>
        <v>1604502.3400000003</v>
      </c>
      <c r="E20" s="25">
        <f t="shared" si="4"/>
        <v>1307455.3800000001</v>
      </c>
      <c r="F20" s="25">
        <f t="shared" si="4"/>
        <v>1331133.08</v>
      </c>
      <c r="G20" s="25">
        <f t="shared" si="4"/>
        <v>804025.05</v>
      </c>
      <c r="H20" s="25">
        <f t="shared" si="4"/>
        <v>462537.51</v>
      </c>
      <c r="I20" s="25">
        <f t="shared" si="4"/>
        <v>566593.7700000001</v>
      </c>
      <c r="J20" s="25">
        <f t="shared" si="4"/>
        <v>696785.4500000001</v>
      </c>
      <c r="K20" s="25">
        <f t="shared" si="4"/>
        <v>874022.1199999999</v>
      </c>
      <c r="L20" s="25">
        <f>SUM(B20:K20)</f>
        <v>8871350.17</v>
      </c>
      <c r="M20"/>
    </row>
    <row r="21" spans="1:13" ht="17.25" customHeight="1">
      <c r="A21" s="26" t="s">
        <v>22</v>
      </c>
      <c r="B21" s="56">
        <f>ROUND((B15+B16)*B7,2)</f>
        <v>539939.37</v>
      </c>
      <c r="C21" s="56">
        <f aca="true" t="shared" si="5" ref="C21:K21">ROUND((C15+C16)*C7,2)</f>
        <v>375548.14</v>
      </c>
      <c r="D21" s="56">
        <f t="shared" si="5"/>
        <v>1330026.46</v>
      </c>
      <c r="E21" s="56">
        <f t="shared" si="5"/>
        <v>1075223.22</v>
      </c>
      <c r="F21" s="56">
        <f t="shared" si="5"/>
        <v>969839.05</v>
      </c>
      <c r="G21" s="56">
        <f t="shared" si="5"/>
        <v>620319.99</v>
      </c>
      <c r="H21" s="56">
        <f t="shared" si="5"/>
        <v>377521.24</v>
      </c>
      <c r="I21" s="56">
        <f t="shared" si="5"/>
        <v>470508.9</v>
      </c>
      <c r="J21" s="56">
        <f t="shared" si="5"/>
        <v>502981.21</v>
      </c>
      <c r="K21" s="56">
        <f t="shared" si="5"/>
        <v>732572.98</v>
      </c>
      <c r="L21" s="33">
        <f aca="true" t="shared" si="6" ref="L21:L28">SUM(B21:K21)</f>
        <v>6994480.5600000005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186474.35</v>
      </c>
      <c r="C22" s="33">
        <f t="shared" si="7"/>
        <v>99952.46</v>
      </c>
      <c r="D22" s="33">
        <f t="shared" si="7"/>
        <v>199322.27</v>
      </c>
      <c r="E22" s="33">
        <f t="shared" si="7"/>
        <v>188056.75</v>
      </c>
      <c r="F22" s="33">
        <f t="shared" si="7"/>
        <v>298214.03</v>
      </c>
      <c r="G22" s="33">
        <f t="shared" si="7"/>
        <v>149370.83</v>
      </c>
      <c r="H22" s="33">
        <f t="shared" si="7"/>
        <v>63509.52</v>
      </c>
      <c r="I22" s="33">
        <f t="shared" si="7"/>
        <v>78426.74</v>
      </c>
      <c r="J22" s="33">
        <f t="shared" si="7"/>
        <v>167140.96</v>
      </c>
      <c r="K22" s="33">
        <f t="shared" si="7"/>
        <v>109975.72</v>
      </c>
      <c r="L22" s="33">
        <f t="shared" si="6"/>
        <v>1540443.63</v>
      </c>
      <c r="M22"/>
    </row>
    <row r="23" spans="1:13" ht="17.25" customHeight="1">
      <c r="A23" s="27" t="s">
        <v>24</v>
      </c>
      <c r="B23" s="33">
        <v>2705.11</v>
      </c>
      <c r="C23" s="33">
        <v>14402.5</v>
      </c>
      <c r="D23" s="33">
        <v>69230.54</v>
      </c>
      <c r="E23" s="33">
        <v>38765.7</v>
      </c>
      <c r="F23" s="33">
        <v>57573.45</v>
      </c>
      <c r="G23" s="33">
        <v>33149.54</v>
      </c>
      <c r="H23" s="33">
        <v>19076.19</v>
      </c>
      <c r="I23" s="33">
        <v>15059.36</v>
      </c>
      <c r="J23" s="33">
        <v>22149.67</v>
      </c>
      <c r="K23" s="33">
        <v>26643.68</v>
      </c>
      <c r="L23" s="33">
        <f t="shared" si="6"/>
        <v>298755.74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3458.86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24212.02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609.62</v>
      </c>
      <c r="C26" s="33">
        <v>409.02</v>
      </c>
      <c r="D26" s="33">
        <v>1333.87</v>
      </c>
      <c r="E26" s="33">
        <v>1086.37</v>
      </c>
      <c r="F26" s="33">
        <v>1107.21</v>
      </c>
      <c r="G26" s="33">
        <v>669.54</v>
      </c>
      <c r="H26" s="33">
        <v>385.57</v>
      </c>
      <c r="I26" s="33">
        <v>471.54</v>
      </c>
      <c r="J26" s="33">
        <v>578.36</v>
      </c>
      <c r="K26" s="33">
        <v>726.85</v>
      </c>
      <c r="L26" s="33">
        <f t="shared" si="6"/>
        <v>7377.95</v>
      </c>
      <c r="M26" s="60"/>
    </row>
    <row r="27" spans="1:13" ht="17.25" customHeight="1">
      <c r="A27" s="27" t="s">
        <v>75</v>
      </c>
      <c r="B27" s="33">
        <v>314.15</v>
      </c>
      <c r="C27" s="33">
        <v>237.32</v>
      </c>
      <c r="D27" s="33">
        <v>770.78</v>
      </c>
      <c r="E27" s="33">
        <v>589.49</v>
      </c>
      <c r="F27" s="33">
        <v>642.98</v>
      </c>
      <c r="G27" s="33">
        <v>358.79</v>
      </c>
      <c r="H27" s="33">
        <v>215.18</v>
      </c>
      <c r="I27" s="33">
        <v>271.26</v>
      </c>
      <c r="J27" s="33">
        <v>326.73</v>
      </c>
      <c r="K27" s="33">
        <v>440.83</v>
      </c>
      <c r="L27" s="33">
        <f t="shared" si="6"/>
        <v>4167.51</v>
      </c>
      <c r="M27" s="60"/>
    </row>
    <row r="28" spans="1:13" ht="17.25" customHeight="1">
      <c r="A28" s="27" t="s">
        <v>76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100.38</v>
      </c>
      <c r="I28" s="33">
        <v>126.54</v>
      </c>
      <c r="J28" s="33">
        <v>149.66</v>
      </c>
      <c r="K28" s="33">
        <v>203.2</v>
      </c>
      <c r="L28" s="33">
        <f t="shared" si="6"/>
        <v>1912.7600000000002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-121362.65</v>
      </c>
      <c r="C31" s="33">
        <f t="shared" si="8"/>
        <v>-20402.8</v>
      </c>
      <c r="D31" s="33">
        <f t="shared" si="8"/>
        <v>-64464.4</v>
      </c>
      <c r="E31" s="33">
        <f t="shared" si="8"/>
        <v>1086492.9500000002</v>
      </c>
      <c r="F31" s="33">
        <f t="shared" si="8"/>
        <v>-41390.8</v>
      </c>
      <c r="G31" s="33">
        <f t="shared" si="8"/>
        <v>-33264</v>
      </c>
      <c r="H31" s="33">
        <f t="shared" si="8"/>
        <v>-15822.4</v>
      </c>
      <c r="I31" s="33">
        <f t="shared" si="8"/>
        <v>451394.2</v>
      </c>
      <c r="J31" s="33">
        <f t="shared" si="8"/>
        <v>-26672.8</v>
      </c>
      <c r="K31" s="33">
        <f t="shared" si="8"/>
        <v>-40475.6</v>
      </c>
      <c r="L31" s="33">
        <f aca="true" t="shared" si="9" ref="L31:L38">SUM(B31:K31)</f>
        <v>1174031.7</v>
      </c>
      <c r="M31"/>
    </row>
    <row r="32" spans="1:13" ht="18.75" customHeight="1">
      <c r="A32" s="27" t="s">
        <v>28</v>
      </c>
      <c r="B32" s="33">
        <f>B33+B34+B35+B36</f>
        <v>-19113.6</v>
      </c>
      <c r="C32" s="33">
        <f aca="true" t="shared" si="10" ref="C32:K32">C33+C34+C35+C36</f>
        <v>-20402.8</v>
      </c>
      <c r="D32" s="33">
        <f t="shared" si="10"/>
        <v>-64464.4</v>
      </c>
      <c r="E32" s="33">
        <f t="shared" si="10"/>
        <v>-45588.4</v>
      </c>
      <c r="F32" s="33">
        <f t="shared" si="10"/>
        <v>-41390.8</v>
      </c>
      <c r="G32" s="33">
        <f t="shared" si="10"/>
        <v>-33264</v>
      </c>
      <c r="H32" s="33">
        <f t="shared" si="10"/>
        <v>-15822.4</v>
      </c>
      <c r="I32" s="33">
        <f t="shared" si="10"/>
        <v>-34605.8</v>
      </c>
      <c r="J32" s="33">
        <f t="shared" si="10"/>
        <v>-26672.8</v>
      </c>
      <c r="K32" s="33">
        <f t="shared" si="10"/>
        <v>-40475.6</v>
      </c>
      <c r="L32" s="33">
        <f t="shared" si="9"/>
        <v>-341800.6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-19113.6</v>
      </c>
      <c r="C33" s="33">
        <f t="shared" si="11"/>
        <v>-20402.8</v>
      </c>
      <c r="D33" s="33">
        <f t="shared" si="11"/>
        <v>-64464.4</v>
      </c>
      <c r="E33" s="33">
        <f t="shared" si="11"/>
        <v>-45588.4</v>
      </c>
      <c r="F33" s="33">
        <f t="shared" si="11"/>
        <v>-41390.8</v>
      </c>
      <c r="G33" s="33">
        <f t="shared" si="11"/>
        <v>-33264</v>
      </c>
      <c r="H33" s="33">
        <f t="shared" si="11"/>
        <v>-15822.4</v>
      </c>
      <c r="I33" s="33">
        <f t="shared" si="11"/>
        <v>-17846.4</v>
      </c>
      <c r="J33" s="33">
        <f t="shared" si="11"/>
        <v>-26672.8</v>
      </c>
      <c r="K33" s="33">
        <f t="shared" si="11"/>
        <v>-40475.6</v>
      </c>
      <c r="L33" s="33">
        <f t="shared" si="9"/>
        <v>-325041.19999999995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-16759.4</v>
      </c>
      <c r="J36" s="17">
        <v>0</v>
      </c>
      <c r="K36" s="17">
        <v>0</v>
      </c>
      <c r="L36" s="33">
        <f t="shared" si="9"/>
        <v>-16759.4</v>
      </c>
      <c r="M36"/>
    </row>
    <row r="37" spans="1:13" s="36" customFormat="1" ht="18.75" customHeight="1">
      <c r="A37" s="27" t="s">
        <v>32</v>
      </c>
      <c r="B37" s="38">
        <f>SUM(B38:B49)</f>
        <v>-102249.05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1132081.35</v>
      </c>
      <c r="F37" s="38">
        <f t="shared" si="12"/>
        <v>0</v>
      </c>
      <c r="G37" s="38">
        <f t="shared" si="12"/>
        <v>0</v>
      </c>
      <c r="H37" s="38">
        <f t="shared" si="12"/>
        <v>0</v>
      </c>
      <c r="I37" s="38">
        <f t="shared" si="12"/>
        <v>486000</v>
      </c>
      <c r="J37" s="38">
        <f t="shared" si="12"/>
        <v>0</v>
      </c>
      <c r="K37" s="38">
        <f t="shared" si="12"/>
        <v>0</v>
      </c>
      <c r="L37" s="33">
        <f t="shared" si="9"/>
        <v>1515832.3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0</v>
      </c>
      <c r="I39" s="17">
        <v>0</v>
      </c>
      <c r="J39" s="28">
        <v>0</v>
      </c>
      <c r="K39" s="17">
        <v>0</v>
      </c>
      <c r="L39" s="33">
        <f>SUM(B39:K39)</f>
        <v>-29714.760000000002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2316600</v>
      </c>
      <c r="F46" s="17">
        <v>0</v>
      </c>
      <c r="G46" s="17">
        <v>0</v>
      </c>
      <c r="H46" s="17">
        <v>0</v>
      </c>
      <c r="I46" s="17">
        <v>1021500</v>
      </c>
      <c r="J46" s="17">
        <v>0</v>
      </c>
      <c r="K46" s="17">
        <v>0</v>
      </c>
      <c r="L46" s="17">
        <f>SUM(B46:K46)</f>
        <v>3338100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610549.92</v>
      </c>
      <c r="C55" s="41">
        <f t="shared" si="16"/>
        <v>471980.1000000001</v>
      </c>
      <c r="D55" s="41">
        <f t="shared" si="16"/>
        <v>1540037.9400000004</v>
      </c>
      <c r="E55" s="41">
        <f t="shared" si="16"/>
        <v>2393948.33</v>
      </c>
      <c r="F55" s="41">
        <f t="shared" si="16"/>
        <v>1289742.28</v>
      </c>
      <c r="G55" s="41">
        <f t="shared" si="16"/>
        <v>770761.05</v>
      </c>
      <c r="H55" s="41">
        <f t="shared" si="16"/>
        <v>446715.11</v>
      </c>
      <c r="I55" s="41">
        <f t="shared" si="16"/>
        <v>1017987.9700000002</v>
      </c>
      <c r="J55" s="41">
        <f t="shared" si="16"/>
        <v>670112.65</v>
      </c>
      <c r="K55" s="41">
        <f t="shared" si="16"/>
        <v>833546.5199999999</v>
      </c>
      <c r="L55" s="42">
        <f t="shared" si="14"/>
        <v>10045381.870000001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610549.92</v>
      </c>
      <c r="C61" s="41">
        <f aca="true" t="shared" si="18" ref="C61:J61">SUM(C62:C73)</f>
        <v>471980.10000000003</v>
      </c>
      <c r="D61" s="41">
        <f t="shared" si="18"/>
        <v>1540037.9332155276</v>
      </c>
      <c r="E61" s="41">
        <f t="shared" si="18"/>
        <v>2393948.334210093</v>
      </c>
      <c r="F61" s="41">
        <f t="shared" si="18"/>
        <v>1289742.277832119</v>
      </c>
      <c r="G61" s="41">
        <f t="shared" si="18"/>
        <v>770761.0472385641</v>
      </c>
      <c r="H61" s="41">
        <f t="shared" si="18"/>
        <v>446715.08951703453</v>
      </c>
      <c r="I61" s="41">
        <f>SUM(I62:I78)</f>
        <v>1017987.9710294411</v>
      </c>
      <c r="J61" s="41">
        <f t="shared" si="18"/>
        <v>670112.646848034</v>
      </c>
      <c r="K61" s="41">
        <f>SUM(K62:K75)</f>
        <v>833546.5</v>
      </c>
      <c r="L61" s="46">
        <f>SUM(B61:K61)</f>
        <v>10045381.819890814</v>
      </c>
      <c r="M61" s="40"/>
    </row>
    <row r="62" spans="1:13" ht="18.75" customHeight="1">
      <c r="A62" s="47" t="s">
        <v>46</v>
      </c>
      <c r="B62" s="48">
        <v>610549.92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610549.92</v>
      </c>
      <c r="M62"/>
    </row>
    <row r="63" spans="1:13" ht="18.75" customHeight="1">
      <c r="A63" s="47" t="s">
        <v>55</v>
      </c>
      <c r="B63" s="17">
        <v>0</v>
      </c>
      <c r="C63" s="48">
        <v>412416.21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412416.21</v>
      </c>
      <c r="M63"/>
    </row>
    <row r="64" spans="1:13" ht="18.75" customHeight="1">
      <c r="A64" s="47" t="s">
        <v>56</v>
      </c>
      <c r="B64" s="17">
        <v>0</v>
      </c>
      <c r="C64" s="48">
        <v>59563.89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59563.89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1540037.9332155276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1540037.9332155276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2393948.334210093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2393948.334210093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1289742.277832119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1289742.277832119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770761.0472385641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770761.0472385641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446715.08951703453</v>
      </c>
      <c r="I69" s="17">
        <v>0</v>
      </c>
      <c r="J69" s="17">
        <v>0</v>
      </c>
      <c r="K69" s="17">
        <v>0</v>
      </c>
      <c r="L69" s="46">
        <f t="shared" si="19"/>
        <v>446715.08951703453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1017987.9710294411</v>
      </c>
      <c r="J70" s="17">
        <v>0</v>
      </c>
      <c r="K70" s="17">
        <v>0</v>
      </c>
      <c r="L70" s="46">
        <f t="shared" si="19"/>
        <v>1017987.9710294411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670112.646848034</v>
      </c>
      <c r="K71" s="17">
        <v>0</v>
      </c>
      <c r="L71" s="46">
        <f t="shared" si="19"/>
        <v>670112.646848034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488958.38</v>
      </c>
      <c r="L72" s="46">
        <f t="shared" si="19"/>
        <v>488958.38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344588.12</v>
      </c>
      <c r="L73" s="46">
        <f t="shared" si="19"/>
        <v>344588.12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2023-07-25T18:26:59Z</dcterms:modified>
  <cp:category/>
  <cp:version/>
  <cp:contentType/>
  <cp:contentStatus/>
</cp:coreProperties>
</file>