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<sst xmlns="http://schemas.openxmlformats.org/spreadsheetml/2006/main" count="87" uniqueCount="86">
  <si>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</si>
  <si>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</si>
  <si>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</si>
  <si>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</si>
  <si>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</si>
  <si>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</si>
  <si>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</si>
  <si>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</si>
  <si>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</si>
  <si>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</si>
  <si>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</si>
  <si>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</si>
  <si>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</si>
  <si>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</si>
  <si>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</si>
  <si>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</si>
  <si>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</si>
  <si>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</si>
  <si>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</si>
  <si>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</si>
  <si>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</si>
  <si>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</si>
  <si>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</si>
  <si>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</si>
  <si>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</si>
  <si>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</si>
  <si>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</si>
  <si>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</si>
  <si>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</si>
  <si>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</si>
  <si>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</si>
  <si>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</si>
  <si>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</si>
  <si>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</si>
  <si>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</si>
  <si>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</si>
  <si>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</si>
  <si>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</si>
  <si>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</si>
  <si>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</si>
  <si>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</si>
  <si>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</si>
  <si>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</si>
  <si>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</si>
  <si>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</si>
  <si>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</si>
  <si>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</si>
  <si>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</si>
  <si>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</si>
  <si>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</si>
  <si>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</si>
  <si>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</si>
  <si>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</si>
  <si>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</si>
  <si>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</si>
  <si>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</si>
  <si>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</si>
  <si>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</si>
  <si>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</si>
  <si>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</si>
  <si>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</si>
  <si>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</si>
  <si>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</si>
  <si>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</si>
  <si>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</si>
  <si>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</si>
  <si>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</si>
  <si>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</si>
  <si>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</si>
  <si>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</si>
  <si>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</si>
  <si>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</si>
  <si>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</si>
  <si>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</si>
  <si>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</si>
  <si>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</si>
  <si>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</si>
  <si>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</si>
  <si>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</si>
  <si>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</si>
  <si>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</si>
  <si>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</si>
  <si>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</si>
  <si>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</si>
  <si>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14/07/23 - VENCIMENTO 21/07/23</t>
  </si>
  <si>
    <t>¹ Fator de transição de 03 a 06/07/23 e energia para tração de maio e junho (AR0).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</si>
</sst>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77043</v>
      </c>
      <c r="C7" s="10">
        <f aca="true" t="shared" si="0" ref="C7:K7">C8+C11</f>
        <v>92779</v>
      </c>
      <c r="D7" s="10">
        <f t="shared" si="0"/>
        <v>282755</v>
      </c>
      <c r="E7" s="10">
        <f t="shared" si="0"/>
        <v>222317</v>
      </c>
      <c r="F7" s="10">
        <f t="shared" si="0"/>
        <v>230392</v>
      </c>
      <c r="G7" s="10">
        <f t="shared" si="0"/>
        <v>129066</v>
      </c>
      <c r="H7" s="10">
        <f t="shared" si="0"/>
        <v>71303</v>
      </c>
      <c r="I7" s="10">
        <f t="shared" si="0"/>
        <v>110514</v>
      </c>
      <c r="J7" s="10">
        <f t="shared" si="0"/>
        <v>104558</v>
      </c>
      <c r="K7" s="10">
        <f t="shared" si="0"/>
        <v>192582</v>
      </c>
      <c r="L7" s="10">
        <f aca="true" t="shared" si="1" ref="L7:L13">SUM(B7:K7)</f>
        <v>1513309</v>
      </c>
      <c r="M7" s="11"/>
    </row>
    <row r="8" spans="1:13" ht="17.25" customHeight="1">
      <c r="A8" s="12" t="s">
        <v>82</v>
      </c>
      <c r="B8" s="13">
        <f>B9+B10</f>
        <v>4618</v>
      </c>
      <c r="C8" s="13">
        <f aca="true" t="shared" si="2" ref="C8:K8">C9+C10</f>
        <v>4878</v>
      </c>
      <c r="D8" s="13">
        <f t="shared" si="2"/>
        <v>15724</v>
      </c>
      <c r="E8" s="13">
        <f t="shared" si="2"/>
        <v>11054</v>
      </c>
      <c r="F8" s="13">
        <f t="shared" si="2"/>
        <v>10245</v>
      </c>
      <c r="G8" s="13">
        <f t="shared" si="2"/>
        <v>7594</v>
      </c>
      <c r="H8" s="13">
        <f t="shared" si="2"/>
        <v>3674</v>
      </c>
      <c r="I8" s="13">
        <f t="shared" si="2"/>
        <v>4355</v>
      </c>
      <c r="J8" s="13">
        <f t="shared" si="2"/>
        <v>5445</v>
      </c>
      <c r="K8" s="13">
        <f t="shared" si="2"/>
        <v>9500</v>
      </c>
      <c r="L8" s="13">
        <f t="shared" si="1"/>
        <v>77087</v>
      </c>
      <c r="M8"/>
    </row>
    <row r="9" spans="1:13" ht="17.25" customHeight="1">
      <c r="A9" s="14" t="s">
        <v>18</v>
      </c>
      <c r="B9" s="15">
        <v>4611</v>
      </c>
      <c r="C9" s="15">
        <v>4878</v>
      </c>
      <c r="D9" s="15">
        <v>15724</v>
      </c>
      <c r="E9" s="15">
        <v>11054</v>
      </c>
      <c r="F9" s="15">
        <v>10245</v>
      </c>
      <c r="G9" s="15">
        <v>7594</v>
      </c>
      <c r="H9" s="15">
        <v>3609</v>
      </c>
      <c r="I9" s="15">
        <v>4355</v>
      </c>
      <c r="J9" s="15">
        <v>5445</v>
      </c>
      <c r="K9" s="15">
        <v>9500</v>
      </c>
      <c r="L9" s="13">
        <f t="shared" si="1"/>
        <v>77015</v>
      </c>
      <c r="M9"/>
    </row>
    <row r="10" spans="1:13" ht="17.25" customHeight="1">
      <c r="A10" s="14" t="s">
        <v>19</v>
      </c>
      <c r="B10" s="15">
        <v>7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65</v>
      </c>
      <c r="I10" s="15">
        <v>0</v>
      </c>
      <c r="J10" s="15">
        <v>0</v>
      </c>
      <c r="K10" s="15">
        <v>0</v>
      </c>
      <c r="L10" s="13">
        <f t="shared" si="1"/>
        <v>72</v>
      </c>
      <c r="M10"/>
    </row>
    <row r="11" spans="1:13" ht="17.25" customHeight="1">
      <c r="A11" s="12" t="s">
        <v>71</v>
      </c>
      <c r="B11" s="15">
        <v>72425</v>
      </c>
      <c r="C11" s="15">
        <v>87901</v>
      </c>
      <c r="D11" s="15">
        <v>267031</v>
      </c>
      <c r="E11" s="15">
        <v>211263</v>
      </c>
      <c r="F11" s="15">
        <v>220147</v>
      </c>
      <c r="G11" s="15">
        <v>121472</v>
      </c>
      <c r="H11" s="15">
        <v>67629</v>
      </c>
      <c r="I11" s="15">
        <v>106159</v>
      </c>
      <c r="J11" s="15">
        <v>99113</v>
      </c>
      <c r="K11" s="15">
        <v>183082</v>
      </c>
      <c r="L11" s="13">
        <f t="shared" si="1"/>
        <v>1436222</v>
      </c>
      <c r="M11" s="60"/>
    </row>
    <row r="12" spans="1:13" ht="17.25" customHeight="1">
      <c r="A12" s="14" t="s">
        <v>83</v>
      </c>
      <c r="B12" s="15">
        <v>8489</v>
      </c>
      <c r="C12" s="15">
        <v>6674</v>
      </c>
      <c r="D12" s="15">
        <v>23805</v>
      </c>
      <c r="E12" s="15">
        <v>21238</v>
      </c>
      <c r="F12" s="15">
        <v>18740</v>
      </c>
      <c r="G12" s="15">
        <v>11472</v>
      </c>
      <c r="H12" s="15">
        <v>6186</v>
      </c>
      <c r="I12" s="15">
        <v>5819</v>
      </c>
      <c r="J12" s="15">
        <v>7512</v>
      </c>
      <c r="K12" s="15">
        <v>12001</v>
      </c>
      <c r="L12" s="13">
        <f t="shared" si="1"/>
        <v>121936</v>
      </c>
      <c r="M12" s="60"/>
    </row>
    <row r="13" spans="1:13" ht="17.25" customHeight="1">
      <c r="A13" s="14" t="s">
        <v>72</v>
      </c>
      <c r="B13" s="15">
        <f>+B11-B12</f>
        <v>63936</v>
      </c>
      <c r="C13" s="15">
        <f aca="true" t="shared" si="3" ref="C13:K13">+C11-C12</f>
        <v>81227</v>
      </c>
      <c r="D13" s="15">
        <f t="shared" si="3"/>
        <v>243226</v>
      </c>
      <c r="E13" s="15">
        <f t="shared" si="3"/>
        <v>190025</v>
      </c>
      <c r="F13" s="15">
        <f t="shared" si="3"/>
        <v>201407</v>
      </c>
      <c r="G13" s="15">
        <f t="shared" si="3"/>
        <v>110000</v>
      </c>
      <c r="H13" s="15">
        <f t="shared" si="3"/>
        <v>61443</v>
      </c>
      <c r="I13" s="15">
        <f t="shared" si="3"/>
        <v>100340</v>
      </c>
      <c r="J13" s="15">
        <f t="shared" si="3"/>
        <v>91601</v>
      </c>
      <c r="K13" s="15">
        <f t="shared" si="3"/>
        <v>171081</v>
      </c>
      <c r="L13" s="13">
        <f t="shared" si="1"/>
        <v>1314286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1.318275304599672</v>
      </c>
      <c r="C18" s="22">
        <v>1.27184768703204</v>
      </c>
      <c r="D18" s="22">
        <v>1.126913333587976</v>
      </c>
      <c r="E18" s="22">
        <v>1.167280330227736</v>
      </c>
      <c r="F18" s="22">
        <v>1.280644926084913</v>
      </c>
      <c r="G18" s="22">
        <v>1.252980445695814</v>
      </c>
      <c r="H18" s="22">
        <v>1.180350242294888</v>
      </c>
      <c r="I18" s="22">
        <v>1.151398043575289</v>
      </c>
      <c r="J18" s="22">
        <v>1.374540164255598</v>
      </c>
      <c r="K18" s="22">
        <v>1.151468204750297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735332.2000000001</v>
      </c>
      <c r="C20" s="25">
        <f aca="true" t="shared" si="4" ref="C20:K20">SUM(C21:C28)</f>
        <v>494952.02</v>
      </c>
      <c r="D20" s="25">
        <f t="shared" si="4"/>
        <v>1609964.4000000001</v>
      </c>
      <c r="E20" s="25">
        <f t="shared" si="4"/>
        <v>1311149.3700000003</v>
      </c>
      <c r="F20" s="25">
        <f t="shared" si="4"/>
        <v>1333654.0200000003</v>
      </c>
      <c r="G20" s="25">
        <f t="shared" si="4"/>
        <v>801262.58</v>
      </c>
      <c r="H20" s="25">
        <f t="shared" si="4"/>
        <v>460948.93</v>
      </c>
      <c r="I20" s="25">
        <f t="shared" si="4"/>
        <v>568557.7700000001</v>
      </c>
      <c r="J20" s="25">
        <f t="shared" si="4"/>
        <v>696911.4099999999</v>
      </c>
      <c r="K20" s="25">
        <f t="shared" si="4"/>
        <v>877122.3799999999</v>
      </c>
      <c r="L20" s="25">
        <f>SUM(B20:K20)</f>
        <v>8889855.080000002</v>
      </c>
      <c r="M20"/>
    </row>
    <row r="21" spans="1:13" ht="17.25" customHeight="1">
      <c r="A21" s="26" t="s">
        <v>22</v>
      </c>
      <c r="B21" s="56">
        <f>ROUND((B15+B16)*B7,2)</f>
        <v>553577.07</v>
      </c>
      <c r="C21" s="56">
        <f aca="true" t="shared" si="5" ref="C21:K21">ROUND((C15+C16)*C7,2)</f>
        <v>375625.06</v>
      </c>
      <c r="D21" s="56">
        <f t="shared" si="5"/>
        <v>1362454.97</v>
      </c>
      <c r="E21" s="56">
        <f t="shared" si="5"/>
        <v>1085107.05</v>
      </c>
      <c r="F21" s="56">
        <f t="shared" si="5"/>
        <v>993588.54</v>
      </c>
      <c r="G21" s="56">
        <f t="shared" si="5"/>
        <v>612030.97</v>
      </c>
      <c r="H21" s="56">
        <f t="shared" si="5"/>
        <v>372444.09</v>
      </c>
      <c r="I21" s="56">
        <f t="shared" si="5"/>
        <v>478602.98</v>
      </c>
      <c r="J21" s="56">
        <f t="shared" si="5"/>
        <v>487668.97</v>
      </c>
      <c r="K21" s="56">
        <f t="shared" si="5"/>
        <v>733487.06</v>
      </c>
      <c r="L21" s="33">
        <f aca="true" t="shared" si="6" ref="L21:L28">SUM(B21:K21)</f>
        <v>7054586.759999998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176189.91</v>
      </c>
      <c r="C22" s="33">
        <f t="shared" si="7"/>
        <v>102112.8</v>
      </c>
      <c r="D22" s="33">
        <f t="shared" si="7"/>
        <v>172913.7</v>
      </c>
      <c r="E22" s="33">
        <f t="shared" si="7"/>
        <v>181517.07</v>
      </c>
      <c r="F22" s="33">
        <f t="shared" si="7"/>
        <v>278845.58</v>
      </c>
      <c r="G22" s="33">
        <f t="shared" si="7"/>
        <v>154831.87</v>
      </c>
      <c r="H22" s="33">
        <f t="shared" si="7"/>
        <v>67170.38</v>
      </c>
      <c r="I22" s="33">
        <f t="shared" si="7"/>
        <v>72459.55</v>
      </c>
      <c r="J22" s="33">
        <f t="shared" si="7"/>
        <v>182651.62</v>
      </c>
      <c r="K22" s="33">
        <f t="shared" si="7"/>
        <v>111099.97</v>
      </c>
      <c r="L22" s="33">
        <f t="shared" si="6"/>
        <v>1499792.45</v>
      </c>
      <c r="M22"/>
    </row>
    <row r="23" spans="1:13" ht="17.25" customHeight="1">
      <c r="A23" s="27" t="s">
        <v>24</v>
      </c>
      <c r="B23" s="33">
        <v>2771.48</v>
      </c>
      <c r="C23" s="33">
        <v>14734.36</v>
      </c>
      <c r="D23" s="33">
        <v>68672.66</v>
      </c>
      <c r="E23" s="33">
        <v>39115.54</v>
      </c>
      <c r="F23" s="33">
        <v>55715.95</v>
      </c>
      <c r="G23" s="33">
        <v>33220.26</v>
      </c>
      <c r="H23" s="33">
        <v>18906.5</v>
      </c>
      <c r="I23" s="33">
        <v>14896.47</v>
      </c>
      <c r="J23" s="33">
        <v>22077.21</v>
      </c>
      <c r="K23" s="33">
        <v>27705.61</v>
      </c>
      <c r="L23" s="33">
        <f t="shared" si="6"/>
        <v>297816.04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609.62</v>
      </c>
      <c r="C26" s="33">
        <v>409.02</v>
      </c>
      <c r="D26" s="33">
        <v>1333.87</v>
      </c>
      <c r="E26" s="33">
        <v>1086.37</v>
      </c>
      <c r="F26" s="33">
        <v>1104.61</v>
      </c>
      <c r="G26" s="33">
        <v>664.33</v>
      </c>
      <c r="H26" s="33">
        <v>382.97</v>
      </c>
      <c r="I26" s="33">
        <v>471.54</v>
      </c>
      <c r="J26" s="33">
        <v>578.36</v>
      </c>
      <c r="K26" s="33">
        <v>726.85</v>
      </c>
      <c r="L26" s="33">
        <f t="shared" si="6"/>
        <v>7367.54</v>
      </c>
      <c r="M26" s="60"/>
    </row>
    <row r="27" spans="1:13" ht="17.25" customHeight="1">
      <c r="A27" s="27" t="s">
        <v>75</v>
      </c>
      <c r="B27" s="33">
        <v>314.15</v>
      </c>
      <c r="C27" s="33">
        <v>237.32</v>
      </c>
      <c r="D27" s="33">
        <v>770.78</v>
      </c>
      <c r="E27" s="33">
        <v>589.49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4167.51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-661873.51</v>
      </c>
      <c r="C31" s="33">
        <f t="shared" si="8"/>
        <v>-26394.31</v>
      </c>
      <c r="D31" s="33">
        <f t="shared" si="8"/>
        <v>-73237.31000000001</v>
      </c>
      <c r="E31" s="33">
        <f t="shared" si="8"/>
        <v>-69564.63000000003</v>
      </c>
      <c r="F31" s="33">
        <f t="shared" si="8"/>
        <v>-46765.95</v>
      </c>
      <c r="G31" s="33">
        <f t="shared" si="8"/>
        <v>-33413.6</v>
      </c>
      <c r="H31" s="33">
        <f t="shared" si="8"/>
        <v>-18925.120000000003</v>
      </c>
      <c r="I31" s="33">
        <f t="shared" si="8"/>
        <v>-26086.4</v>
      </c>
      <c r="J31" s="33">
        <f t="shared" si="8"/>
        <v>-24046</v>
      </c>
      <c r="K31" s="33">
        <f t="shared" si="8"/>
        <v>-48753.94</v>
      </c>
      <c r="L31" s="33">
        <f aca="true" t="shared" si="9" ref="L31:L38">SUM(B31:K31)</f>
        <v>-1029060.77</v>
      </c>
      <c r="M31"/>
    </row>
    <row r="32" spans="1:13" ht="18.75" customHeight="1">
      <c r="A32" s="27" t="s">
        <v>28</v>
      </c>
      <c r="B32" s="33">
        <f>B33+B34+B35+B36</f>
        <v>-20288.4</v>
      </c>
      <c r="C32" s="33">
        <f aca="true" t="shared" si="10" ref="C32:K32">C33+C34+C35+C36</f>
        <v>-21463.2</v>
      </c>
      <c r="D32" s="33">
        <f t="shared" si="10"/>
        <v>-69185.6</v>
      </c>
      <c r="E32" s="33">
        <f t="shared" si="10"/>
        <v>-48637.6</v>
      </c>
      <c r="F32" s="33">
        <f t="shared" si="10"/>
        <v>-45078</v>
      </c>
      <c r="G32" s="33">
        <f t="shared" si="10"/>
        <v>-33413.6</v>
      </c>
      <c r="H32" s="33">
        <f t="shared" si="10"/>
        <v>-15879.6</v>
      </c>
      <c r="I32" s="33">
        <f t="shared" si="10"/>
        <v>-26086.4</v>
      </c>
      <c r="J32" s="33">
        <f t="shared" si="10"/>
        <v>-23958</v>
      </c>
      <c r="K32" s="33">
        <f t="shared" si="10"/>
        <v>-41800</v>
      </c>
      <c r="L32" s="33">
        <f t="shared" si="9"/>
        <v>-345790.4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-20288.4</v>
      </c>
      <c r="C33" s="33">
        <f t="shared" si="11"/>
        <v>-21463.2</v>
      </c>
      <c r="D33" s="33">
        <f t="shared" si="11"/>
        <v>-69185.6</v>
      </c>
      <c r="E33" s="33">
        <f t="shared" si="11"/>
        <v>-48637.6</v>
      </c>
      <c r="F33" s="33">
        <f t="shared" si="11"/>
        <v>-45078</v>
      </c>
      <c r="G33" s="33">
        <f t="shared" si="11"/>
        <v>-33413.6</v>
      </c>
      <c r="H33" s="33">
        <f t="shared" si="11"/>
        <v>-15879.6</v>
      </c>
      <c r="I33" s="33">
        <f t="shared" si="11"/>
        <v>-19162</v>
      </c>
      <c r="J33" s="33">
        <f t="shared" si="11"/>
        <v>-23958</v>
      </c>
      <c r="K33" s="33">
        <f t="shared" si="11"/>
        <v>-41800</v>
      </c>
      <c r="L33" s="33">
        <f t="shared" si="9"/>
        <v>-338866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-6924.4</v>
      </c>
      <c r="J36" s="17">
        <v>0</v>
      </c>
      <c r="K36" s="17">
        <v>0</v>
      </c>
      <c r="L36" s="33">
        <f t="shared" si="9"/>
        <v>-6924.4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-4931.1</v>
      </c>
      <c r="D37" s="38">
        <f t="shared" si="12"/>
        <v>-4051.71</v>
      </c>
      <c r="E37" s="38">
        <f t="shared" si="12"/>
        <v>-20927.030000000028</v>
      </c>
      <c r="F37" s="38">
        <f t="shared" si="12"/>
        <v>-2597.84</v>
      </c>
      <c r="G37" s="38">
        <f t="shared" si="12"/>
        <v>0</v>
      </c>
      <c r="H37" s="38">
        <f t="shared" si="12"/>
        <v>-3045.53</v>
      </c>
      <c r="I37" s="38">
        <f t="shared" si="12"/>
        <v>0</v>
      </c>
      <c r="J37" s="38">
        <f t="shared" si="12"/>
        <v>-88</v>
      </c>
      <c r="K37" s="38">
        <f t="shared" si="12"/>
        <v>-6953.94</v>
      </c>
      <c r="L37" s="33">
        <f t="shared" si="9"/>
        <v>-144844.20000000004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-4931.1</v>
      </c>
      <c r="D41" s="17">
        <v>-4051.71</v>
      </c>
      <c r="E41" s="17">
        <v>-15408.38</v>
      </c>
      <c r="F41" s="17">
        <v>-2597.84</v>
      </c>
      <c r="G41" s="17">
        <v>0</v>
      </c>
      <c r="H41" s="17">
        <v>-3045.53</v>
      </c>
      <c r="I41" s="17">
        <v>0</v>
      </c>
      <c r="J41" s="17">
        <v>-88</v>
      </c>
      <c r="K41" s="17">
        <v>-6953.94</v>
      </c>
      <c r="L41" s="30">
        <f aca="true" t="shared" si="13" ref="L41:L48">SUM(B41:K41)</f>
        <v>-37076.5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-539336.06</v>
      </c>
      <c r="C50" s="17">
        <v>-0.01</v>
      </c>
      <c r="D50" s="17">
        <v>0</v>
      </c>
      <c r="E50" s="17">
        <v>0</v>
      </c>
      <c r="F50" s="17">
        <v>909.89</v>
      </c>
      <c r="G50" s="17">
        <v>0</v>
      </c>
      <c r="H50" s="17">
        <v>0.01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-538426.17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73458.69000000006</v>
      </c>
      <c r="C55" s="41">
        <f t="shared" si="16"/>
        <v>468557.71</v>
      </c>
      <c r="D55" s="41">
        <f t="shared" si="16"/>
        <v>1536727.09</v>
      </c>
      <c r="E55" s="41">
        <f t="shared" si="16"/>
        <v>1241584.7400000002</v>
      </c>
      <c r="F55" s="41">
        <f t="shared" si="16"/>
        <v>1286888.0700000003</v>
      </c>
      <c r="G55" s="41">
        <f t="shared" si="16"/>
        <v>767848.98</v>
      </c>
      <c r="H55" s="41">
        <f t="shared" si="16"/>
        <v>442023.81</v>
      </c>
      <c r="I55" s="41">
        <f t="shared" si="16"/>
        <v>542471.3700000001</v>
      </c>
      <c r="J55" s="41">
        <f t="shared" si="16"/>
        <v>672865.4099999999</v>
      </c>
      <c r="K55" s="41">
        <f t="shared" si="16"/>
        <v>828368.44</v>
      </c>
      <c r="L55" s="42">
        <f t="shared" si="14"/>
        <v>7860794.3100000005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73458.69</v>
      </c>
      <c r="C61" s="41">
        <f aca="true" t="shared" si="18" ref="C61:J61">SUM(C62:C73)</f>
        <v>468557.72</v>
      </c>
      <c r="D61" s="41">
        <f t="shared" si="18"/>
        <v>1536727.094033762</v>
      </c>
      <c r="E61" s="41">
        <f t="shared" si="18"/>
        <v>1241584.722454167</v>
      </c>
      <c r="F61" s="41">
        <f t="shared" si="18"/>
        <v>1286888.071009326</v>
      </c>
      <c r="G61" s="41">
        <f t="shared" si="18"/>
        <v>767848.973028361</v>
      </c>
      <c r="H61" s="41">
        <f t="shared" si="18"/>
        <v>442023.8167420984</v>
      </c>
      <c r="I61" s="41">
        <f>SUM(I62:I78)</f>
        <v>542471.375527883</v>
      </c>
      <c r="J61" s="41">
        <f t="shared" si="18"/>
        <v>672865.405356723</v>
      </c>
      <c r="K61" s="41">
        <f>SUM(K62:K75)</f>
        <v>828368.44</v>
      </c>
      <c r="L61" s="46">
        <f>SUM(B61:K61)</f>
        <v>7860794.30815232</v>
      </c>
      <c r="M61" s="40"/>
    </row>
    <row r="62" spans="1:13" ht="18.75" customHeight="1">
      <c r="A62" s="47" t="s">
        <v>46</v>
      </c>
      <c r="B62" s="48">
        <v>73458.69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73458.69</v>
      </c>
      <c r="M62"/>
    </row>
    <row r="63" spans="1:13" ht="18.75" customHeight="1">
      <c r="A63" s="47" t="s">
        <v>55</v>
      </c>
      <c r="B63" s="17">
        <v>0</v>
      </c>
      <c r="C63" s="48">
        <v>409566.3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409566.3</v>
      </c>
      <c r="M63"/>
    </row>
    <row r="64" spans="1:13" ht="18.75" customHeight="1">
      <c r="A64" s="47" t="s">
        <v>56</v>
      </c>
      <c r="B64" s="17">
        <v>0</v>
      </c>
      <c r="C64" s="48">
        <v>58991.42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58991.42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1536727.094033762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1536727.094033762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1241584.722454167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1241584.722454167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1286888.071009326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1286888.071009326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767848.973028361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767848.973028361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442023.8167420984</v>
      </c>
      <c r="I69" s="17">
        <v>0</v>
      </c>
      <c r="J69" s="17">
        <v>0</v>
      </c>
      <c r="K69" s="17">
        <v>0</v>
      </c>
      <c r="L69" s="46">
        <f t="shared" si="19"/>
        <v>442023.8167420984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542471.375527883</v>
      </c>
      <c r="J70" s="17">
        <v>0</v>
      </c>
      <c r="K70" s="17">
        <v>0</v>
      </c>
      <c r="L70" s="46">
        <f t="shared" si="19"/>
        <v>542471.375527883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672865.405356723</v>
      </c>
      <c r="K71" s="17">
        <v>0</v>
      </c>
      <c r="L71" s="46">
        <f t="shared" si="19"/>
        <v>672865.405356723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482441.78</v>
      </c>
      <c r="L72" s="46">
        <f t="shared" si="19"/>
        <v>482441.78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345926.66</v>
      </c>
      <c r="L73" s="46">
        <f t="shared" si="19"/>
        <v>345926.66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2023-07-20T18:19:24Z</dcterms:modified>
  <cp:category/>
  <cp:version/>
  <cp:contentType/>
  <cp:contentStatus/>
</cp:coreProperties>
</file>