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<sst xmlns="http://schemas.openxmlformats.org/spreadsheetml/2006/main" count="82" uniqueCount="81">
  <si>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</si>
  <si>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</si>
  <si>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</si>
  <si>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</si>
  <si>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</si>
  <si>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</si>
  <si>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</si>
  <si>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</si>
  <si>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</si>
  <si>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</si>
  <si>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</si>
  <si>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</si>
  <si>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</si>
  <si>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</si>
  <si>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</si>
  <si>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</si>
  <si>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</si>
  <si>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</si>
  <si>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</si>
  <si>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</si>
  <si>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</si>
  <si>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</si>
  <si>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</si>
  <si>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</si>
  <si>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</si>
  <si>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</si>
  <si>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</si>
  <si>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</si>
  <si>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</si>
  <si>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</si>
  <si>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</si>
  <si>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</si>
  <si>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</si>
  <si>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</si>
  <si>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</si>
  <si>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</si>
  <si>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</si>
  <si>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</si>
  <si>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</si>
  <si>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</si>
  <si>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</si>
  <si>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</si>
  <si>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</si>
  <si>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</si>
  <si>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</si>
  <si>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</si>
  <si>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</si>
  <si>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</si>
  <si>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</si>
  <si>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</si>
  <si>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</si>
  <si>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</si>
  <si>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</si>
  <si>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</si>
  <si>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</si>
  <si>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</si>
  <si>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</si>
  <si>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</si>
  <si>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</si>
  <si>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</si>
  <si>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</si>
  <si>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</si>
  <si>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</si>
  <si>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</si>
  <si>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</si>
  <si>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</si>
  <si>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</si>
  <si>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</si>
  <si>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</si>
  <si>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</si>
  <si>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</si>
  <si>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</si>
  <si>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</si>
  <si>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</si>
  <si>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</si>
  <si>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</si>
  <si>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</si>
  <si>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</si>
  <si>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</si>
  <si>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</si>
  <si>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OPERAÇÃO 30/01/23 - VENCIMENTO 06/02/23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</si>
</sst>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292683</v>
      </c>
      <c r="C7" s="46">
        <f aca="true" t="shared" si="0" ref="C7:J7">+C8+C11</f>
        <v>238144</v>
      </c>
      <c r="D7" s="46">
        <f t="shared" si="0"/>
        <v>292691</v>
      </c>
      <c r="E7" s="46">
        <f t="shared" si="0"/>
        <v>163746</v>
      </c>
      <c r="F7" s="46">
        <f t="shared" si="0"/>
        <v>204428</v>
      </c>
      <c r="G7" s="46">
        <f t="shared" si="0"/>
        <v>201325</v>
      </c>
      <c r="H7" s="46">
        <f t="shared" si="0"/>
        <v>230800</v>
      </c>
      <c r="I7" s="46">
        <f t="shared" si="0"/>
        <v>334722</v>
      </c>
      <c r="J7" s="46">
        <f t="shared" si="0"/>
        <v>111660</v>
      </c>
      <c r="K7" s="38">
        <f aca="true" t="shared" si="1" ref="K7:K13">SUM(B7:J7)</f>
        <v>2070199</v>
      </c>
      <c r="L7" s="45"/>
      <c r="M7"/>
      <c r="N7"/>
    </row>
    <row r="8" spans="1:14" ht="16.5" customHeight="1">
      <c r="A8" s="43" t="s">
        <v>77</v>
      </c>
      <c r="B8" s="44">
        <f aca="true" t="shared" si="2" ref="B8:J8">+B9+B10</f>
        <v>17596</v>
      </c>
      <c r="C8" s="44">
        <f t="shared" si="2"/>
        <v>16962</v>
      </c>
      <c r="D8" s="44">
        <f t="shared" si="2"/>
        <v>17802</v>
      </c>
      <c r="E8" s="44">
        <f t="shared" si="2"/>
        <v>11593</v>
      </c>
      <c r="F8" s="44">
        <f t="shared" si="2"/>
        <v>12571</v>
      </c>
      <c r="G8" s="44">
        <f t="shared" si="2"/>
        <v>7337</v>
      </c>
      <c r="H8" s="44">
        <f t="shared" si="2"/>
        <v>6243</v>
      </c>
      <c r="I8" s="44">
        <f t="shared" si="2"/>
        <v>17960</v>
      </c>
      <c r="J8" s="44">
        <f t="shared" si="2"/>
        <v>3860</v>
      </c>
      <c r="K8" s="38">
        <f t="shared" si="1"/>
        <v>111924</v>
      </c>
      <c r="L8"/>
      <c r="M8"/>
      <c r="N8"/>
    </row>
    <row r="9" spans="1:14" ht="16.5" customHeight="1">
      <c r="A9" s="22" t="s">
        <v>32</v>
      </c>
      <c r="B9" s="44">
        <v>17546</v>
      </c>
      <c r="C9" s="44">
        <v>16956</v>
      </c>
      <c r="D9" s="44">
        <v>17798</v>
      </c>
      <c r="E9" s="44">
        <v>11420</v>
      </c>
      <c r="F9" s="44">
        <v>12560</v>
      </c>
      <c r="G9" s="44">
        <v>7337</v>
      </c>
      <c r="H9" s="44">
        <v>6243</v>
      </c>
      <c r="I9" s="44">
        <v>17924</v>
      </c>
      <c r="J9" s="44">
        <v>3860</v>
      </c>
      <c r="K9" s="38">
        <f t="shared" si="1"/>
        <v>111644</v>
      </c>
      <c r="L9"/>
      <c r="M9"/>
      <c r="N9"/>
    </row>
    <row r="10" spans="1:14" ht="16.5" customHeight="1">
      <c r="A10" s="22" t="s">
        <v>31</v>
      </c>
      <c r="B10" s="44">
        <v>50</v>
      </c>
      <c r="C10" s="44">
        <v>6</v>
      </c>
      <c r="D10" s="44">
        <v>4</v>
      </c>
      <c r="E10" s="44">
        <v>173</v>
      </c>
      <c r="F10" s="44">
        <v>11</v>
      </c>
      <c r="G10" s="44">
        <v>0</v>
      </c>
      <c r="H10" s="44">
        <v>0</v>
      </c>
      <c r="I10" s="44">
        <v>36</v>
      </c>
      <c r="J10" s="44">
        <v>0</v>
      </c>
      <c r="K10" s="38">
        <f t="shared" si="1"/>
        <v>280</v>
      </c>
      <c r="L10"/>
      <c r="M10"/>
      <c r="N10"/>
    </row>
    <row r="11" spans="1:14" ht="16.5" customHeight="1">
      <c r="A11" s="43" t="s">
        <v>67</v>
      </c>
      <c r="B11" s="42">
        <v>275087</v>
      </c>
      <c r="C11" s="42">
        <v>221182</v>
      </c>
      <c r="D11" s="42">
        <v>274889</v>
      </c>
      <c r="E11" s="42">
        <v>152153</v>
      </c>
      <c r="F11" s="42">
        <v>191857</v>
      </c>
      <c r="G11" s="42">
        <v>193988</v>
      </c>
      <c r="H11" s="42">
        <v>224557</v>
      </c>
      <c r="I11" s="42">
        <v>316762</v>
      </c>
      <c r="J11" s="42">
        <v>107800</v>
      </c>
      <c r="K11" s="38">
        <f t="shared" si="1"/>
        <v>1958275</v>
      </c>
      <c r="L11" s="59"/>
      <c r="M11" s="59"/>
      <c r="N11" s="59"/>
    </row>
    <row r="12" spans="1:14" ht="16.5" customHeight="1">
      <c r="A12" s="22" t="s">
        <v>68</v>
      </c>
      <c r="B12" s="42">
        <v>19487</v>
      </c>
      <c r="C12" s="42">
        <v>17436</v>
      </c>
      <c r="D12" s="42">
        <v>21991</v>
      </c>
      <c r="E12" s="42">
        <v>14577</v>
      </c>
      <c r="F12" s="42">
        <v>11785</v>
      </c>
      <c r="G12" s="42">
        <v>11145</v>
      </c>
      <c r="H12" s="42">
        <v>11102</v>
      </c>
      <c r="I12" s="42">
        <v>17582</v>
      </c>
      <c r="J12" s="42">
        <v>4907</v>
      </c>
      <c r="K12" s="38">
        <f t="shared" si="1"/>
        <v>130012</v>
      </c>
      <c r="L12" s="59"/>
      <c r="M12" s="59"/>
      <c r="N12" s="59"/>
    </row>
    <row r="13" spans="1:14" ht="16.5" customHeight="1">
      <c r="A13" s="22" t="s">
        <v>69</v>
      </c>
      <c r="B13" s="42">
        <f>+B11-B12</f>
        <v>255600</v>
      </c>
      <c r="C13" s="42">
        <f>+C11-C12</f>
        <v>203746</v>
      </c>
      <c r="D13" s="42">
        <f>+D11-D12</f>
        <v>252898</v>
      </c>
      <c r="E13" s="42">
        <f aca="true" t="shared" si="3" ref="E13:J13">+E11-E12</f>
        <v>137576</v>
      </c>
      <c r="F13" s="42">
        <f t="shared" si="3"/>
        <v>180072</v>
      </c>
      <c r="G13" s="42">
        <f t="shared" si="3"/>
        <v>182843</v>
      </c>
      <c r="H13" s="42">
        <f t="shared" si="3"/>
        <v>213455</v>
      </c>
      <c r="I13" s="42">
        <f t="shared" si="3"/>
        <v>299180</v>
      </c>
      <c r="J13" s="42">
        <f t="shared" si="3"/>
        <v>102893</v>
      </c>
      <c r="K13" s="38">
        <f t="shared" si="1"/>
        <v>1828263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1.126343328923503</v>
      </c>
      <c r="C18" s="39">
        <v>1.206081771544235</v>
      </c>
      <c r="D18" s="39">
        <v>1.094195684797733</v>
      </c>
      <c r="E18" s="39">
        <v>1.374755466012292</v>
      </c>
      <c r="F18" s="39">
        <v>1.040106116291315</v>
      </c>
      <c r="G18" s="39">
        <v>1.130985791393777</v>
      </c>
      <c r="H18" s="39">
        <v>1.129690370525832</v>
      </c>
      <c r="I18" s="39">
        <v>1.074063409688318</v>
      </c>
      <c r="J18" s="39">
        <v>1.001002648977291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72</v>
      </c>
      <c r="B20" s="36">
        <f>SUM(B21:B28)</f>
        <v>1534341.46</v>
      </c>
      <c r="C20" s="36">
        <f aca="true" t="shared" si="4" ref="C20:J20">SUM(C21:C28)</f>
        <v>1472464.8</v>
      </c>
      <c r="D20" s="36">
        <f t="shared" si="4"/>
        <v>1819601.54</v>
      </c>
      <c r="E20" s="36">
        <f t="shared" si="4"/>
        <v>1110001.84</v>
      </c>
      <c r="F20" s="36">
        <f t="shared" si="4"/>
        <v>1111529.2099999997</v>
      </c>
      <c r="G20" s="36">
        <f t="shared" si="4"/>
        <v>1199475.21</v>
      </c>
      <c r="H20" s="36">
        <f t="shared" si="4"/>
        <v>1099218.96</v>
      </c>
      <c r="I20" s="36">
        <f t="shared" si="4"/>
        <v>1545253.7100000002</v>
      </c>
      <c r="J20" s="36">
        <f t="shared" si="4"/>
        <v>532895.76</v>
      </c>
      <c r="K20" s="36">
        <f aca="true" t="shared" si="5" ref="K20:K28">SUM(B20:J20)</f>
        <v>11424782.49</v>
      </c>
      <c r="L20"/>
      <c r="M20"/>
      <c r="N20"/>
    </row>
    <row r="21" spans="1:14" ht="16.5" customHeight="1">
      <c r="A21" s="35" t="s">
        <v>28</v>
      </c>
      <c r="B21" s="58">
        <f>ROUND((B15+B16)*B7,2)</f>
        <v>1314468.62</v>
      </c>
      <c r="C21" s="58">
        <f>ROUND((C15+C16)*C7,2)</f>
        <v>1174978.68</v>
      </c>
      <c r="D21" s="58">
        <f aca="true" t="shared" si="6" ref="D21:J21">ROUND((D15+D16)*D7,2)</f>
        <v>1600873.42</v>
      </c>
      <c r="E21" s="58">
        <f t="shared" si="6"/>
        <v>778677.73</v>
      </c>
      <c r="F21" s="58">
        <f t="shared" si="6"/>
        <v>1028763.47</v>
      </c>
      <c r="G21" s="58">
        <f t="shared" si="6"/>
        <v>1023415.51</v>
      </c>
      <c r="H21" s="58">
        <f t="shared" si="6"/>
        <v>934163</v>
      </c>
      <c r="I21" s="58">
        <f t="shared" si="6"/>
        <v>1368510.9</v>
      </c>
      <c r="J21" s="58">
        <f t="shared" si="6"/>
        <v>516561.49</v>
      </c>
      <c r="K21" s="30">
        <f t="shared" si="5"/>
        <v>9740412.819999998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166074.34</v>
      </c>
      <c r="C22" s="30">
        <f t="shared" si="7"/>
        <v>242141.69</v>
      </c>
      <c r="D22" s="30">
        <f t="shared" si="7"/>
        <v>150795.37</v>
      </c>
      <c r="E22" s="30">
        <f t="shared" si="7"/>
        <v>291813.74</v>
      </c>
      <c r="F22" s="30">
        <f t="shared" si="7"/>
        <v>41259.71</v>
      </c>
      <c r="G22" s="30">
        <f t="shared" si="7"/>
        <v>134052.89</v>
      </c>
      <c r="H22" s="30">
        <f t="shared" si="7"/>
        <v>121151.95</v>
      </c>
      <c r="I22" s="30">
        <f t="shared" si="7"/>
        <v>101356.58</v>
      </c>
      <c r="J22" s="30">
        <f t="shared" si="7"/>
        <v>517.93</v>
      </c>
      <c r="K22" s="30">
        <f t="shared" si="5"/>
        <v>1249164.2</v>
      </c>
      <c r="L22"/>
      <c r="M22"/>
      <c r="N22"/>
    </row>
    <row r="23" spans="1:14" ht="16.5" customHeight="1">
      <c r="A23" s="18" t="s">
        <v>26</v>
      </c>
      <c r="B23" s="30">
        <v>49545.64</v>
      </c>
      <c r="C23" s="30">
        <v>49533.35</v>
      </c>
      <c r="D23" s="30">
        <v>59868.79</v>
      </c>
      <c r="E23" s="30">
        <v>34341.26</v>
      </c>
      <c r="F23" s="30">
        <v>38015.38</v>
      </c>
      <c r="G23" s="30">
        <v>38357.1</v>
      </c>
      <c r="H23" s="30">
        <v>38604.44</v>
      </c>
      <c r="I23" s="30">
        <v>69345.31</v>
      </c>
      <c r="J23" s="30">
        <v>19829.91</v>
      </c>
      <c r="K23" s="30">
        <f t="shared" si="5"/>
        <v>397441.18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-6619.11</v>
      </c>
      <c r="K25" s="30">
        <f t="shared" si="5"/>
        <v>-6619.11</v>
      </c>
      <c r="L25"/>
      <c r="M25"/>
      <c r="N25"/>
    </row>
    <row r="26" spans="1:14" ht="16.5" customHeight="1">
      <c r="A26" s="18" t="s">
        <v>71</v>
      </c>
      <c r="B26" s="30">
        <v>1323.45</v>
      </c>
      <c r="C26" s="30">
        <v>1271.34</v>
      </c>
      <c r="D26" s="30">
        <v>1570.94</v>
      </c>
      <c r="E26" s="30">
        <v>958.72</v>
      </c>
      <c r="F26" s="30">
        <v>958.72</v>
      </c>
      <c r="G26" s="30">
        <v>1034.27</v>
      </c>
      <c r="H26" s="30">
        <v>948.3</v>
      </c>
      <c r="I26" s="30">
        <v>1333.87</v>
      </c>
      <c r="J26" s="30">
        <v>461.12</v>
      </c>
      <c r="K26" s="30">
        <f t="shared" si="5"/>
        <v>9860.730000000001</v>
      </c>
      <c r="L26" s="59"/>
      <c r="M26" s="59"/>
      <c r="N26" s="59"/>
    </row>
    <row r="27" spans="1:14" ht="16.5" customHeight="1">
      <c r="A27" s="18" t="s">
        <v>78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79</v>
      </c>
      <c r="B28" s="30">
        <v>859.89</v>
      </c>
      <c r="C28" s="30">
        <v>790.68</v>
      </c>
      <c r="D28" s="30">
        <v>961.6</v>
      </c>
      <c r="E28" s="30">
        <v>551.98</v>
      </c>
      <c r="F28" s="30">
        <v>576.18</v>
      </c>
      <c r="G28" s="30">
        <v>655.43</v>
      </c>
      <c r="H28" s="30">
        <v>664.26</v>
      </c>
      <c r="I28" s="30">
        <v>953.73</v>
      </c>
      <c r="J28" s="30">
        <v>301.83</v>
      </c>
      <c r="K28" s="30">
        <f t="shared" si="5"/>
        <v>6315.58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-123894.45</v>
      </c>
      <c r="C31" s="30">
        <f t="shared" si="8"/>
        <v>-87881.92</v>
      </c>
      <c r="D31" s="30">
        <f t="shared" si="8"/>
        <v>-126267.52999999994</v>
      </c>
      <c r="E31" s="30">
        <f t="shared" si="8"/>
        <v>-109391.17000000001</v>
      </c>
      <c r="F31" s="30">
        <f t="shared" si="8"/>
        <v>-60595.07</v>
      </c>
      <c r="G31" s="30">
        <f t="shared" si="8"/>
        <v>-105059.76000000001</v>
      </c>
      <c r="H31" s="30">
        <f t="shared" si="8"/>
        <v>-47062.1</v>
      </c>
      <c r="I31" s="30">
        <f t="shared" si="8"/>
        <v>-108629.6</v>
      </c>
      <c r="J31" s="30">
        <f t="shared" si="8"/>
        <v>-32921.81999999998</v>
      </c>
      <c r="K31" s="30">
        <f aca="true" t="shared" si="9" ref="K31:K39">SUM(B31:J31)</f>
        <v>-801703.4199999998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-116535.25</v>
      </c>
      <c r="C32" s="30">
        <f t="shared" si="10"/>
        <v>-80812.45</v>
      </c>
      <c r="D32" s="30">
        <f t="shared" si="10"/>
        <v>-95149.65</v>
      </c>
      <c r="E32" s="30">
        <f t="shared" si="10"/>
        <v>-104060.1</v>
      </c>
      <c r="F32" s="30">
        <f t="shared" si="10"/>
        <v>-55264</v>
      </c>
      <c r="G32" s="30">
        <f t="shared" si="10"/>
        <v>-99308.58</v>
      </c>
      <c r="H32" s="30">
        <f t="shared" si="10"/>
        <v>-41788.97</v>
      </c>
      <c r="I32" s="30">
        <f t="shared" si="10"/>
        <v>-101212.46</v>
      </c>
      <c r="J32" s="30">
        <f t="shared" si="10"/>
        <v>-23878.09</v>
      </c>
      <c r="K32" s="30">
        <f t="shared" si="9"/>
        <v>-718009.5499999998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-77202.4</v>
      </c>
      <c r="C33" s="30">
        <f t="shared" si="11"/>
        <v>-74606.4</v>
      </c>
      <c r="D33" s="30">
        <f t="shared" si="11"/>
        <v>-78311.2</v>
      </c>
      <c r="E33" s="30">
        <f t="shared" si="11"/>
        <v>-50248</v>
      </c>
      <c r="F33" s="30">
        <f t="shared" si="11"/>
        <v>-55264</v>
      </c>
      <c r="G33" s="30">
        <f t="shared" si="11"/>
        <v>-32282.8</v>
      </c>
      <c r="H33" s="30">
        <f t="shared" si="11"/>
        <v>-27469.2</v>
      </c>
      <c r="I33" s="30">
        <f t="shared" si="11"/>
        <v>-78865.6</v>
      </c>
      <c r="J33" s="30">
        <f t="shared" si="11"/>
        <v>-16984</v>
      </c>
      <c r="K33" s="30">
        <f t="shared" si="9"/>
        <v>-491233.6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-39332.85</v>
      </c>
      <c r="C36" s="30">
        <v>-6206.05</v>
      </c>
      <c r="D36" s="30">
        <v>-16838.45</v>
      </c>
      <c r="E36" s="30">
        <v>-53812.1</v>
      </c>
      <c r="F36" s="26">
        <v>0</v>
      </c>
      <c r="G36" s="30">
        <v>-67025.78</v>
      </c>
      <c r="H36" s="30">
        <v>-14319.77</v>
      </c>
      <c r="I36" s="30">
        <v>-22346.86</v>
      </c>
      <c r="J36" s="30">
        <v>-6894.09</v>
      </c>
      <c r="K36" s="30">
        <f t="shared" si="9"/>
        <v>-226775.94999999998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-7359.2</v>
      </c>
      <c r="C37" s="27">
        <f t="shared" si="12"/>
        <v>-7069.47</v>
      </c>
      <c r="D37" s="27">
        <f t="shared" si="12"/>
        <v>-31117.879999999954</v>
      </c>
      <c r="E37" s="27">
        <f t="shared" si="12"/>
        <v>-5331.07</v>
      </c>
      <c r="F37" s="27">
        <f t="shared" si="12"/>
        <v>-5331.07</v>
      </c>
      <c r="G37" s="27">
        <f t="shared" si="12"/>
        <v>-5751.18</v>
      </c>
      <c r="H37" s="27">
        <f t="shared" si="12"/>
        <v>-5273.13</v>
      </c>
      <c r="I37" s="27">
        <f t="shared" si="12"/>
        <v>-7417.14</v>
      </c>
      <c r="J37" s="27">
        <f t="shared" si="12"/>
        <v>-9043.729999999978</v>
      </c>
      <c r="K37" s="30">
        <f t="shared" si="9"/>
        <v>-83693.86999999994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517500</v>
      </c>
      <c r="K45" s="30">
        <f aca="true" t="shared" si="13" ref="K45:K52">SUM(B45:J45)</f>
        <v>3316500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-517500</v>
      </c>
      <c r="K46" s="30">
        <f t="shared" si="13"/>
        <v>-3316500</v>
      </c>
      <c r="L46" s="24"/>
      <c r="M46"/>
      <c r="N46"/>
    </row>
    <row r="47" spans="1:14" s="23" customFormat="1" ht="16.5" customHeight="1">
      <c r="A47" s="25" t="s">
        <v>10</v>
      </c>
      <c r="B47" s="17">
        <v>-7359.2</v>
      </c>
      <c r="C47" s="17">
        <v>-7069.47</v>
      </c>
      <c r="D47" s="17">
        <v>-8735.43</v>
      </c>
      <c r="E47" s="17">
        <v>-5331.07</v>
      </c>
      <c r="F47" s="17">
        <v>-5331.07</v>
      </c>
      <c r="G47" s="17">
        <v>-5751.18</v>
      </c>
      <c r="H47" s="17">
        <v>-5273.13</v>
      </c>
      <c r="I47" s="17">
        <v>-7417.14</v>
      </c>
      <c r="J47" s="17">
        <v>-2564.13</v>
      </c>
      <c r="K47" s="30">
        <f t="shared" si="13"/>
        <v>-54831.81999999999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73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74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75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1410447.01</v>
      </c>
      <c r="C54" s="27">
        <f t="shared" si="15"/>
        <v>1384582.8800000001</v>
      </c>
      <c r="D54" s="27">
        <f t="shared" si="15"/>
        <v>1657696.56</v>
      </c>
      <c r="E54" s="27">
        <f t="shared" si="15"/>
        <v>1000610.67</v>
      </c>
      <c r="F54" s="27">
        <f t="shared" si="15"/>
        <v>1050934.1399999997</v>
      </c>
      <c r="G54" s="27">
        <f t="shared" si="15"/>
        <v>1094415.45</v>
      </c>
      <c r="H54" s="27">
        <f t="shared" si="15"/>
        <v>1052156.8599999999</v>
      </c>
      <c r="I54" s="27">
        <f t="shared" si="15"/>
        <v>1436624.11</v>
      </c>
      <c r="J54" s="27">
        <f t="shared" si="15"/>
        <v>487268.08</v>
      </c>
      <c r="K54" s="20">
        <f>SUM(B54:J54)</f>
        <v>10574735.76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-35637.44999999984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-12705.860000000044</v>
      </c>
      <c r="K55" s="17">
        <f>SUM(B55:J55)</f>
        <v>-48343.30999999988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1410447.01</v>
      </c>
      <c r="C60" s="10">
        <f t="shared" si="17"/>
        <v>1384582.8778491323</v>
      </c>
      <c r="D60" s="10">
        <f t="shared" si="17"/>
        <v>1657696.5649646875</v>
      </c>
      <c r="E60" s="10">
        <f t="shared" si="17"/>
        <v>1000610.6655699722</v>
      </c>
      <c r="F60" s="10">
        <f t="shared" si="17"/>
        <v>1050934.137270135</v>
      </c>
      <c r="G60" s="10">
        <f t="shared" si="17"/>
        <v>1094415.450406043</v>
      </c>
      <c r="H60" s="10">
        <f t="shared" si="17"/>
        <v>1052156.855577392</v>
      </c>
      <c r="I60" s="10">
        <f>SUM(I61:I73)</f>
        <v>1436624.1099999999</v>
      </c>
      <c r="J60" s="10">
        <f t="shared" si="17"/>
        <v>487268.0726111676</v>
      </c>
      <c r="K60" s="5">
        <f>SUM(K61:K73)</f>
        <v>10574735.74424853</v>
      </c>
      <c r="L60" s="9"/>
    </row>
    <row r="61" spans="1:12" ht="16.5" customHeight="1">
      <c r="A61" s="7" t="s">
        <v>56</v>
      </c>
      <c r="B61" s="8">
        <v>1233435.91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1233435.91</v>
      </c>
      <c r="L61"/>
    </row>
    <row r="62" spans="1:12" ht="16.5" customHeight="1">
      <c r="A62" s="7" t="s">
        <v>57</v>
      </c>
      <c r="B62" s="8">
        <v>177011.1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177011.1</v>
      </c>
      <c r="L62"/>
    </row>
    <row r="63" spans="1:12" ht="16.5" customHeight="1">
      <c r="A63" s="7" t="s">
        <v>4</v>
      </c>
      <c r="B63" s="6">
        <v>0</v>
      </c>
      <c r="C63" s="8">
        <v>1384582.8778491323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1384582.8778491323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1657696.5649646875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1657696.5649646875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1000610.6655699722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1000610.6655699722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1050934.137270135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1050934.137270135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1094415.450406043</v>
      </c>
      <c r="H67" s="6">
        <v>0</v>
      </c>
      <c r="I67" s="6">
        <v>0</v>
      </c>
      <c r="J67" s="6">
        <v>0</v>
      </c>
      <c r="K67" s="5">
        <f t="shared" si="18"/>
        <v>1094415.450406043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1052156.855577392</v>
      </c>
      <c r="I68" s="6">
        <v>0</v>
      </c>
      <c r="J68" s="6">
        <v>0</v>
      </c>
      <c r="K68" s="5">
        <f t="shared" si="18"/>
        <v>1052156.855577392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528534.01</v>
      </c>
      <c r="J70" s="6">
        <v>0</v>
      </c>
      <c r="K70" s="5">
        <f t="shared" si="18"/>
        <v>528534.01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908090.1</v>
      </c>
      <c r="J71" s="6">
        <v>0</v>
      </c>
      <c r="K71" s="5">
        <f t="shared" si="18"/>
        <v>908090.1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487268.0726111676</v>
      </c>
      <c r="K72" s="5">
        <f t="shared" si="18"/>
        <v>487268.0726111676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76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2023-02-03T18:24:01Z</dcterms:modified>
  <cp:category/>
  <cp:version/>
  <cp:contentType/>
  <cp:contentStatus/>
</cp:coreProperties>
</file>