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<sst xmlns="http://schemas.openxmlformats.org/spreadsheetml/2006/main" count="81" uniqueCount="80">
  <si>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</si>
  <si>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</si>
  <si>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</si>
  <si>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</si>
  <si>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</si>
  <si>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</si>
  <si>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</si>
  <si>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</si>
  <si>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</si>
  <si>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</si>
  <si>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</si>
  <si>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</si>
  <si>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</si>
  <si>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</si>
  <si>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</si>
  <si>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</si>
  <si>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</si>
  <si>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</si>
  <si>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</si>
  <si>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</si>
  <si>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</si>
  <si>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</si>
  <si>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</si>
  <si>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</si>
  <si>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</si>
  <si>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</si>
  <si>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</si>
  <si>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</si>
  <si>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</si>
  <si>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</si>
  <si>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</si>
  <si>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</si>
  <si>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</si>
  <si>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</si>
  <si>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</si>
  <si>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</si>
  <si>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</si>
  <si>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</si>
  <si>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</si>
  <si>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</si>
  <si>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</si>
  <si>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</si>
  <si>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</si>
  <si>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</si>
  <si>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</si>
  <si>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</si>
  <si>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</si>
  <si>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</si>
  <si>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</si>
  <si>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</si>
  <si>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</si>
  <si>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</si>
  <si>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</si>
  <si>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</si>
  <si>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</si>
  <si>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</si>
  <si>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</si>
  <si>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</si>
  <si>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</si>
  <si>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</si>
  <si>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</si>
  <si>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</si>
  <si>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</si>
  <si>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</si>
  <si>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</si>
  <si>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</si>
  <si>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</si>
  <si>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</si>
  <si>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</si>
  <si>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</si>
  <si>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</si>
  <si>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</si>
  <si>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</si>
  <si>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</si>
  <si>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</si>
  <si>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</si>
  <si>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1.1. Pagantes sem Bilhete Único (1.1.1. + 1.1.2.)</t>
  </si>
  <si>
    <t>4.7. Remuneração Comunicação de dados por chip</t>
  </si>
  <si>
    <t>4.8.Remuneração Manutenção Validadores</t>
  </si>
  <si>
    <t>OPERAÇÃO 27/01/23 - VENCIMENTO 03/02/23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</si>
</sst>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297956</v>
      </c>
      <c r="C7" s="46">
        <f aca="true" t="shared" si="0" ref="C7:J7">+C8+C11</f>
        <v>239337</v>
      </c>
      <c r="D7" s="46">
        <f t="shared" si="0"/>
        <v>301772</v>
      </c>
      <c r="E7" s="46">
        <f t="shared" si="0"/>
        <v>161627</v>
      </c>
      <c r="F7" s="46">
        <f t="shared" si="0"/>
        <v>208578</v>
      </c>
      <c r="G7" s="46">
        <f t="shared" si="0"/>
        <v>207284</v>
      </c>
      <c r="H7" s="46">
        <f t="shared" si="0"/>
        <v>221423</v>
      </c>
      <c r="I7" s="46">
        <f t="shared" si="0"/>
        <v>339576</v>
      </c>
      <c r="J7" s="46">
        <f t="shared" si="0"/>
        <v>110856</v>
      </c>
      <c r="K7" s="38">
        <f aca="true" t="shared" si="1" ref="K7:K13">SUM(B7:J7)</f>
        <v>2088409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17441</v>
      </c>
      <c r="C8" s="44">
        <f t="shared" si="2"/>
        <v>16363</v>
      </c>
      <c r="D8" s="44">
        <f t="shared" si="2"/>
        <v>17449</v>
      </c>
      <c r="E8" s="44">
        <f t="shared" si="2"/>
        <v>11309</v>
      </c>
      <c r="F8" s="44">
        <f t="shared" si="2"/>
        <v>12964</v>
      </c>
      <c r="G8" s="44">
        <f t="shared" si="2"/>
        <v>7012</v>
      </c>
      <c r="H8" s="44">
        <f t="shared" si="2"/>
        <v>6310</v>
      </c>
      <c r="I8" s="44">
        <f t="shared" si="2"/>
        <v>17943</v>
      </c>
      <c r="J8" s="44">
        <f t="shared" si="2"/>
        <v>3429</v>
      </c>
      <c r="K8" s="38">
        <f t="shared" si="1"/>
        <v>110220</v>
      </c>
      <c r="L8"/>
      <c r="M8"/>
      <c r="N8"/>
    </row>
    <row r="9" spans="1:14" ht="16.5" customHeight="1">
      <c r="A9" s="22" t="s">
        <v>32</v>
      </c>
      <c r="B9" s="44">
        <v>17405</v>
      </c>
      <c r="C9" s="44">
        <v>16359</v>
      </c>
      <c r="D9" s="44">
        <v>17445</v>
      </c>
      <c r="E9" s="44">
        <v>11128</v>
      </c>
      <c r="F9" s="44">
        <v>12945</v>
      </c>
      <c r="G9" s="44">
        <v>7005</v>
      </c>
      <c r="H9" s="44">
        <v>6310</v>
      </c>
      <c r="I9" s="44">
        <v>17862</v>
      </c>
      <c r="J9" s="44">
        <v>3429</v>
      </c>
      <c r="K9" s="38">
        <f t="shared" si="1"/>
        <v>109888</v>
      </c>
      <c r="L9"/>
      <c r="M9"/>
      <c r="N9"/>
    </row>
    <row r="10" spans="1:14" ht="16.5" customHeight="1">
      <c r="A10" s="22" t="s">
        <v>31</v>
      </c>
      <c r="B10" s="44">
        <v>36</v>
      </c>
      <c r="C10" s="44">
        <v>4</v>
      </c>
      <c r="D10" s="44">
        <v>4</v>
      </c>
      <c r="E10" s="44">
        <v>181</v>
      </c>
      <c r="F10" s="44">
        <v>19</v>
      </c>
      <c r="G10" s="44">
        <v>7</v>
      </c>
      <c r="H10" s="44">
        <v>0</v>
      </c>
      <c r="I10" s="44">
        <v>81</v>
      </c>
      <c r="J10" s="44">
        <v>0</v>
      </c>
      <c r="K10" s="38">
        <f t="shared" si="1"/>
        <v>332</v>
      </c>
      <c r="L10"/>
      <c r="M10"/>
      <c r="N10"/>
    </row>
    <row r="11" spans="1:14" ht="16.5" customHeight="1">
      <c r="A11" s="43" t="s">
        <v>67</v>
      </c>
      <c r="B11" s="42">
        <v>280515</v>
      </c>
      <c r="C11" s="42">
        <v>222974</v>
      </c>
      <c r="D11" s="42">
        <v>284323</v>
      </c>
      <c r="E11" s="42">
        <v>150318</v>
      </c>
      <c r="F11" s="42">
        <v>195614</v>
      </c>
      <c r="G11" s="42">
        <v>200272</v>
      </c>
      <c r="H11" s="42">
        <v>215113</v>
      </c>
      <c r="I11" s="42">
        <v>321633</v>
      </c>
      <c r="J11" s="42">
        <v>107427</v>
      </c>
      <c r="K11" s="38">
        <f t="shared" si="1"/>
        <v>1978189</v>
      </c>
      <c r="L11" s="59"/>
      <c r="M11" s="59"/>
      <c r="N11" s="59"/>
    </row>
    <row r="12" spans="1:14" ht="16.5" customHeight="1">
      <c r="A12" s="22" t="s">
        <v>68</v>
      </c>
      <c r="B12" s="42">
        <v>20321</v>
      </c>
      <c r="C12" s="42">
        <v>17748</v>
      </c>
      <c r="D12" s="42">
        <v>22383</v>
      </c>
      <c r="E12" s="42">
        <v>14500</v>
      </c>
      <c r="F12" s="42">
        <v>12007</v>
      </c>
      <c r="G12" s="42">
        <v>11398</v>
      </c>
      <c r="H12" s="42">
        <v>10470</v>
      </c>
      <c r="I12" s="42">
        <v>17540</v>
      </c>
      <c r="J12" s="42">
        <v>4787</v>
      </c>
      <c r="K12" s="38">
        <f t="shared" si="1"/>
        <v>131154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260194</v>
      </c>
      <c r="C13" s="42">
        <f>+C11-C12</f>
        <v>205226</v>
      </c>
      <c r="D13" s="42">
        <f>+D11-D12</f>
        <v>261940</v>
      </c>
      <c r="E13" s="42">
        <f aca="true" t="shared" si="3" ref="E13:J13">+E11-E12</f>
        <v>135818</v>
      </c>
      <c r="F13" s="42">
        <f t="shared" si="3"/>
        <v>183607</v>
      </c>
      <c r="G13" s="42">
        <f t="shared" si="3"/>
        <v>188874</v>
      </c>
      <c r="H13" s="42">
        <f t="shared" si="3"/>
        <v>204643</v>
      </c>
      <c r="I13" s="42">
        <f t="shared" si="3"/>
        <v>304093</v>
      </c>
      <c r="J13" s="42">
        <f t="shared" si="3"/>
        <v>102640</v>
      </c>
      <c r="K13" s="38">
        <f t="shared" si="1"/>
        <v>1847035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1.109684684137758</v>
      </c>
      <c r="C18" s="39">
        <v>1.20075589148027</v>
      </c>
      <c r="D18" s="39">
        <v>1.067061306990273</v>
      </c>
      <c r="E18" s="39">
        <v>1.351941266740677</v>
      </c>
      <c r="F18" s="39">
        <v>1.019608925202864</v>
      </c>
      <c r="G18" s="39">
        <v>1.105154255778945</v>
      </c>
      <c r="H18" s="39">
        <v>1.159416460757159</v>
      </c>
      <c r="I18" s="39">
        <v>1.062622921004181</v>
      </c>
      <c r="J18" s="39">
        <v>1.011623344243628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1538253.45</v>
      </c>
      <c r="C20" s="36">
        <f aca="true" t="shared" si="4" ref="C20:J20">SUM(C21:C28)</f>
        <v>1472345.6500000001</v>
      </c>
      <c r="D20" s="36">
        <f t="shared" si="4"/>
        <v>1829189.19</v>
      </c>
      <c r="E20" s="36">
        <f t="shared" si="4"/>
        <v>1075449.54</v>
      </c>
      <c r="F20" s="36">
        <f t="shared" si="4"/>
        <v>1111061.8799999997</v>
      </c>
      <c r="G20" s="36">
        <f t="shared" si="4"/>
        <v>1206020.1500000001</v>
      </c>
      <c r="H20" s="36">
        <f t="shared" si="4"/>
        <v>1082672.0399999998</v>
      </c>
      <c r="I20" s="36">
        <f t="shared" si="4"/>
        <v>1549865.5899999999</v>
      </c>
      <c r="J20" s="36">
        <f t="shared" si="4"/>
        <v>533576.1400000001</v>
      </c>
      <c r="K20" s="36">
        <f aca="true" t="shared" si="5" ref="K20:K28">SUM(B20:J20)</f>
        <v>11398433.63</v>
      </c>
      <c r="L20"/>
      <c r="M20"/>
      <c r="N20"/>
    </row>
    <row r="21" spans="1:14" ht="16.5" customHeight="1">
      <c r="A21" s="35" t="s">
        <v>28</v>
      </c>
      <c r="B21" s="58">
        <f>ROUND((B15+B16)*B7,2)</f>
        <v>1338150.19</v>
      </c>
      <c r="C21" s="58">
        <f>ROUND((C15+C16)*C7,2)</f>
        <v>1180864.82</v>
      </c>
      <c r="D21" s="58">
        <f aca="true" t="shared" si="6" ref="D21:J21">ROUND((D15+D16)*D7,2)</f>
        <v>1650541.95</v>
      </c>
      <c r="E21" s="58">
        <f t="shared" si="6"/>
        <v>768601.04</v>
      </c>
      <c r="F21" s="58">
        <f t="shared" si="6"/>
        <v>1049647.93</v>
      </c>
      <c r="G21" s="58">
        <f t="shared" si="6"/>
        <v>1053707.49</v>
      </c>
      <c r="H21" s="58">
        <f t="shared" si="6"/>
        <v>896209.59</v>
      </c>
      <c r="I21" s="58">
        <f t="shared" si="6"/>
        <v>1388356.48</v>
      </c>
      <c r="J21" s="58">
        <f t="shared" si="6"/>
        <v>512842.03</v>
      </c>
      <c r="K21" s="30">
        <f t="shared" si="5"/>
        <v>9838921.52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146774.58</v>
      </c>
      <c r="C22" s="30">
        <f t="shared" si="7"/>
        <v>237065.57</v>
      </c>
      <c r="D22" s="30">
        <f t="shared" si="7"/>
        <v>110687.5</v>
      </c>
      <c r="E22" s="30">
        <f t="shared" si="7"/>
        <v>270502.42</v>
      </c>
      <c r="F22" s="30">
        <f t="shared" si="7"/>
        <v>20582.47</v>
      </c>
      <c r="G22" s="30">
        <f t="shared" si="7"/>
        <v>110801.83</v>
      </c>
      <c r="H22" s="30">
        <f t="shared" si="7"/>
        <v>142870.56</v>
      </c>
      <c r="I22" s="30">
        <f t="shared" si="7"/>
        <v>86942.94</v>
      </c>
      <c r="J22" s="30">
        <f t="shared" si="7"/>
        <v>5960.94</v>
      </c>
      <c r="K22" s="30">
        <f t="shared" si="5"/>
        <v>1132188.8099999998</v>
      </c>
      <c r="L22"/>
      <c r="M22"/>
      <c r="N22"/>
    </row>
    <row r="23" spans="1:14" ht="16.5" customHeight="1">
      <c r="A23" s="18" t="s">
        <v>26</v>
      </c>
      <c r="B23" s="30">
        <v>49081.03</v>
      </c>
      <c r="C23" s="30">
        <v>48614.6</v>
      </c>
      <c r="D23" s="30">
        <v>59898.38</v>
      </c>
      <c r="E23" s="30">
        <v>31213.45</v>
      </c>
      <c r="F23" s="30">
        <v>37348.65</v>
      </c>
      <c r="G23" s="30">
        <v>37861.12</v>
      </c>
      <c r="H23" s="30">
        <v>38313.17</v>
      </c>
      <c r="I23" s="30">
        <v>68530.46</v>
      </c>
      <c r="J23" s="30">
        <v>18791.95</v>
      </c>
      <c r="K23" s="30">
        <f t="shared" si="5"/>
        <v>389652.81000000006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1318.24</v>
      </c>
      <c r="C26" s="30">
        <v>1260.92</v>
      </c>
      <c r="D26" s="30">
        <v>1568.34</v>
      </c>
      <c r="E26" s="30">
        <v>922.24</v>
      </c>
      <c r="F26" s="30">
        <v>950.9</v>
      </c>
      <c r="G26" s="30">
        <v>1034.27</v>
      </c>
      <c r="H26" s="30">
        <v>927.45</v>
      </c>
      <c r="I26" s="30">
        <v>1328.66</v>
      </c>
      <c r="J26" s="30">
        <v>455.91</v>
      </c>
      <c r="K26" s="30">
        <f t="shared" si="5"/>
        <v>9766.93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-128641.38</v>
      </c>
      <c r="C31" s="30">
        <f t="shared" si="8"/>
        <v>-85970.32</v>
      </c>
      <c r="D31" s="30">
        <f t="shared" si="8"/>
        <v>-128962.28999999995</v>
      </c>
      <c r="E31" s="30">
        <f t="shared" si="8"/>
        <v>-113695.18</v>
      </c>
      <c r="F31" s="30">
        <f t="shared" si="8"/>
        <v>-69301.53</v>
      </c>
      <c r="G31" s="30">
        <f t="shared" si="8"/>
        <v>-114358.84999999999</v>
      </c>
      <c r="H31" s="30">
        <f t="shared" si="8"/>
        <v>-50182.09</v>
      </c>
      <c r="I31" s="30">
        <f t="shared" si="8"/>
        <v>-110462.6</v>
      </c>
      <c r="J31" s="30">
        <f t="shared" si="8"/>
        <v>-31649.809999999976</v>
      </c>
      <c r="K31" s="30">
        <f aca="true" t="shared" si="9" ref="K31:K39">SUM(B31:J31)</f>
        <v>-833224.0499999998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-117367.22</v>
      </c>
      <c r="C32" s="30">
        <f t="shared" si="10"/>
        <v>-78958.8</v>
      </c>
      <c r="D32" s="30">
        <f t="shared" si="10"/>
        <v>-97858.9</v>
      </c>
      <c r="E32" s="30">
        <f t="shared" si="10"/>
        <v>-108566.92</v>
      </c>
      <c r="F32" s="30">
        <f t="shared" si="10"/>
        <v>-56958</v>
      </c>
      <c r="G32" s="30">
        <f t="shared" si="10"/>
        <v>-103397.65</v>
      </c>
      <c r="H32" s="30">
        <f t="shared" si="10"/>
        <v>-43440.86</v>
      </c>
      <c r="I32" s="30">
        <f t="shared" si="10"/>
        <v>-103057.48000000001</v>
      </c>
      <c r="J32" s="30">
        <f t="shared" si="10"/>
        <v>-22635.05</v>
      </c>
      <c r="K32" s="30">
        <f t="shared" si="9"/>
        <v>-732240.88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-76582</v>
      </c>
      <c r="C33" s="30">
        <f t="shared" si="11"/>
        <v>-71979.6</v>
      </c>
      <c r="D33" s="30">
        <f t="shared" si="11"/>
        <v>-76758</v>
      </c>
      <c r="E33" s="30">
        <f t="shared" si="11"/>
        <v>-48963.2</v>
      </c>
      <c r="F33" s="30">
        <f t="shared" si="11"/>
        <v>-56958</v>
      </c>
      <c r="G33" s="30">
        <f t="shared" si="11"/>
        <v>-30822</v>
      </c>
      <c r="H33" s="30">
        <f t="shared" si="11"/>
        <v>-27764</v>
      </c>
      <c r="I33" s="30">
        <f t="shared" si="11"/>
        <v>-78592.8</v>
      </c>
      <c r="J33" s="30">
        <f t="shared" si="11"/>
        <v>-15087.6</v>
      </c>
      <c r="K33" s="30">
        <f t="shared" si="9"/>
        <v>-483507.19999999995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-40785.22</v>
      </c>
      <c r="C36" s="30">
        <v>-6979.2</v>
      </c>
      <c r="D36" s="30">
        <v>-21100.9</v>
      </c>
      <c r="E36" s="30">
        <v>-59603.72</v>
      </c>
      <c r="F36" s="26">
        <v>0</v>
      </c>
      <c r="G36" s="30">
        <v>-72575.65</v>
      </c>
      <c r="H36" s="30">
        <v>-15676.86</v>
      </c>
      <c r="I36" s="30">
        <v>-24464.68</v>
      </c>
      <c r="J36" s="30">
        <v>-7547.45</v>
      </c>
      <c r="K36" s="30">
        <f t="shared" si="9"/>
        <v>-248733.68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-11274.16</v>
      </c>
      <c r="C37" s="27">
        <f t="shared" si="12"/>
        <v>-7011.52</v>
      </c>
      <c r="D37" s="27">
        <f t="shared" si="12"/>
        <v>-31103.389999999956</v>
      </c>
      <c r="E37" s="27">
        <f t="shared" si="12"/>
        <v>-5128.26</v>
      </c>
      <c r="F37" s="27">
        <f t="shared" si="12"/>
        <v>-12343.529999999999</v>
      </c>
      <c r="G37" s="27">
        <f t="shared" si="12"/>
        <v>-10961.2</v>
      </c>
      <c r="H37" s="27">
        <f t="shared" si="12"/>
        <v>-6741.23</v>
      </c>
      <c r="I37" s="27">
        <f t="shared" si="12"/>
        <v>-7405.12</v>
      </c>
      <c r="J37" s="27">
        <f t="shared" si="12"/>
        <v>-9014.759999999977</v>
      </c>
      <c r="K37" s="30">
        <f t="shared" si="9"/>
        <v>-100983.16999999993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-3943.93</v>
      </c>
      <c r="C39" s="27">
        <v>0</v>
      </c>
      <c r="D39" s="27">
        <v>0</v>
      </c>
      <c r="E39" s="27">
        <v>0</v>
      </c>
      <c r="F39" s="27">
        <v>-7055.92</v>
      </c>
      <c r="G39" s="27">
        <v>-5210.02</v>
      </c>
      <c r="H39" s="27">
        <v>-1584</v>
      </c>
      <c r="I39" s="27">
        <v>-16.95</v>
      </c>
      <c r="J39" s="27">
        <v>0</v>
      </c>
      <c r="K39" s="30">
        <f t="shared" si="9"/>
        <v>-17810.820000000003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-7330.23</v>
      </c>
      <c r="C47" s="17">
        <v>-7011.52</v>
      </c>
      <c r="D47" s="17">
        <v>-8720.94</v>
      </c>
      <c r="E47" s="17">
        <v>-5128.26</v>
      </c>
      <c r="F47" s="17">
        <v>-5287.61</v>
      </c>
      <c r="G47" s="17">
        <v>-5751.18</v>
      </c>
      <c r="H47" s="17">
        <v>-5157.23</v>
      </c>
      <c r="I47" s="17">
        <v>-7388.17</v>
      </c>
      <c r="J47" s="17">
        <v>-2535.16</v>
      </c>
      <c r="K47" s="30">
        <f t="shared" si="13"/>
        <v>-54310.3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75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1409612.0699999998</v>
      </c>
      <c r="C54" s="27">
        <f t="shared" si="15"/>
        <v>1386375.33</v>
      </c>
      <c r="D54" s="27">
        <f t="shared" si="15"/>
        <v>1700226.9</v>
      </c>
      <c r="E54" s="27">
        <f t="shared" si="15"/>
        <v>961754.3600000001</v>
      </c>
      <c r="F54" s="27">
        <f t="shared" si="15"/>
        <v>1041760.3499999996</v>
      </c>
      <c r="G54" s="27">
        <f t="shared" si="15"/>
        <v>1091661.3</v>
      </c>
      <c r="H54" s="27">
        <f t="shared" si="15"/>
        <v>1032489.9499999998</v>
      </c>
      <c r="I54" s="27">
        <f t="shared" si="15"/>
        <v>1439402.9899999998</v>
      </c>
      <c r="J54" s="27">
        <f t="shared" si="15"/>
        <v>501926.33000000013</v>
      </c>
      <c r="K54" s="20">
        <f>SUM(B54:J54)</f>
        <v>10565209.58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1409612.0699999998</v>
      </c>
      <c r="C60" s="10">
        <f t="shared" si="17"/>
        <v>1386375.329562001</v>
      </c>
      <c r="D60" s="10">
        <f t="shared" si="17"/>
        <v>1700226.9002602738</v>
      </c>
      <c r="E60" s="10">
        <f t="shared" si="17"/>
        <v>961754.3636045372</v>
      </c>
      <c r="F60" s="10">
        <f t="shared" si="17"/>
        <v>1041760.3477457045</v>
      </c>
      <c r="G60" s="10">
        <f t="shared" si="17"/>
        <v>1091661.2968364651</v>
      </c>
      <c r="H60" s="10">
        <f t="shared" si="17"/>
        <v>1032489.9508831981</v>
      </c>
      <c r="I60" s="10">
        <f>SUM(I61:I73)</f>
        <v>1439402.99</v>
      </c>
      <c r="J60" s="10">
        <f t="shared" si="17"/>
        <v>501926.3294349168</v>
      </c>
      <c r="K60" s="5">
        <f>SUM(K61:K73)</f>
        <v>10565209.578327097</v>
      </c>
      <c r="L60" s="9"/>
    </row>
    <row r="61" spans="1:12" ht="16.5" customHeight="1">
      <c r="A61" s="7" t="s">
        <v>56</v>
      </c>
      <c r="B61" s="8">
        <v>1231296.14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1231296.14</v>
      </c>
      <c r="L61"/>
    </row>
    <row r="62" spans="1:12" ht="16.5" customHeight="1">
      <c r="A62" s="7" t="s">
        <v>57</v>
      </c>
      <c r="B62" s="8">
        <v>178315.93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178315.93</v>
      </c>
      <c r="L62"/>
    </row>
    <row r="63" spans="1:12" ht="16.5" customHeight="1">
      <c r="A63" s="7" t="s">
        <v>4</v>
      </c>
      <c r="B63" s="6">
        <v>0</v>
      </c>
      <c r="C63" s="8">
        <v>1386375.329562001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1386375.329562001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1700226.9002602738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1700226.9002602738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961754.3636045372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961754.3636045372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1041760.3477457045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1041760.3477457045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1091661.2968364651</v>
      </c>
      <c r="H67" s="6">
        <v>0</v>
      </c>
      <c r="I67" s="6">
        <v>0</v>
      </c>
      <c r="J67" s="6">
        <v>0</v>
      </c>
      <c r="K67" s="5">
        <f t="shared" si="18"/>
        <v>1091661.2968364651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1032489.9508831981</v>
      </c>
      <c r="I68" s="6">
        <v>0</v>
      </c>
      <c r="J68" s="6">
        <v>0</v>
      </c>
      <c r="K68" s="5">
        <f t="shared" si="18"/>
        <v>1032489.9508831981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528980.6</v>
      </c>
      <c r="J70" s="6">
        <v>0</v>
      </c>
      <c r="K70" s="5">
        <f t="shared" si="18"/>
        <v>528980.6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910422.39</v>
      </c>
      <c r="J71" s="6">
        <v>0</v>
      </c>
      <c r="K71" s="5">
        <f t="shared" si="18"/>
        <v>910422.39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501926.3294349168</v>
      </c>
      <c r="K72" s="5">
        <f t="shared" si="18"/>
        <v>501926.3294349168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/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2023-02-03T10:05:12Z</dcterms:modified>
  <cp:category/>
  <cp:version/>
  <cp:contentType/>
  <cp:contentStatus/>
</cp:coreProperties>
</file>