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<sst xmlns="http://schemas.openxmlformats.org/spreadsheetml/2006/main" count="83" uniqueCount="82">
  <si>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</si>
  <si>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</si>
  <si>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</si>
  <si>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</si>
  <si>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</si>
  <si>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</si>
  <si>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</si>
  <si>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</si>
  <si>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</si>
  <si>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</si>
  <si>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</si>
  <si>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</si>
  <si>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</si>
  <si>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</si>
  <si>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</si>
  <si>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</si>
  <si>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</si>
  <si>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</si>
  <si>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</si>
  <si>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</si>
  <si>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</si>
  <si>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</si>
  <si>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</si>
  <si>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</si>
  <si>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</si>
  <si>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</si>
  <si>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</si>
  <si>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</si>
  <si>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</si>
  <si>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</si>
  <si>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</si>
  <si>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</si>
  <si>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</si>
  <si>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</si>
  <si>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</si>
  <si>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</si>
  <si>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</si>
  <si>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</si>
  <si>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</si>
  <si>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</si>
  <si>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</si>
  <si>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</si>
  <si>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</si>
  <si>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</si>
  <si>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</si>
  <si>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</si>
  <si>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</si>
  <si>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</si>
  <si>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</si>
  <si>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</si>
  <si>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</si>
  <si>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</si>
  <si>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</si>
  <si>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</si>
  <si>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</si>
  <si>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</si>
  <si>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</si>
  <si>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</si>
  <si>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</si>
  <si>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</si>
  <si>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</si>
  <si>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</si>
  <si>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</si>
  <si>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</si>
  <si>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</si>
  <si>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</si>
  <si>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</si>
  <si>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</si>
  <si>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</si>
  <si>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</si>
  <si>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</si>
  <si>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</si>
  <si>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</si>
  <si>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</si>
  <si>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</si>
  <si>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</si>
  <si>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</si>
  <si>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23/01/23 - VENCIMENTO 31/01/23</t>
  </si>
  <si>
    <t>4.7. Remuneração Comunicação de dados por chip</t>
  </si>
  <si>
    <t>4.8.Remuneração Manutenção Validadores</t>
  </si>
  <si>
    <t>5.3. Revisão de Remuneração pelo Transporte Coletivo ¹</t>
  </si>
  <si>
    <t>¹ Rede da madrugada, Arla e equipamentos embarcados de dez/22.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</si>
</sst>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279662</v>
      </c>
      <c r="C7" s="46">
        <f aca="true" t="shared" si="0" ref="C7:J7">+C8+C11</f>
        <v>232000</v>
      </c>
      <c r="D7" s="46">
        <f t="shared" si="0"/>
        <v>289417</v>
      </c>
      <c r="E7" s="46">
        <f t="shared" si="0"/>
        <v>159531</v>
      </c>
      <c r="F7" s="46">
        <f t="shared" si="0"/>
        <v>196848</v>
      </c>
      <c r="G7" s="46">
        <f t="shared" si="0"/>
        <v>190437</v>
      </c>
      <c r="H7" s="46">
        <f t="shared" si="0"/>
        <v>223552</v>
      </c>
      <c r="I7" s="46">
        <f t="shared" si="0"/>
        <v>321002</v>
      </c>
      <c r="J7" s="46">
        <f t="shared" si="0"/>
        <v>108299</v>
      </c>
      <c r="K7" s="38">
        <f aca="true" t="shared" si="1" ref="K7:K13">SUM(B7:J7)</f>
        <v>2000748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16389</v>
      </c>
      <c r="C8" s="44">
        <f t="shared" si="2"/>
        <v>16450</v>
      </c>
      <c r="D8" s="44">
        <f t="shared" si="2"/>
        <v>17522</v>
      </c>
      <c r="E8" s="44">
        <f t="shared" si="2"/>
        <v>11220</v>
      </c>
      <c r="F8" s="44">
        <f t="shared" si="2"/>
        <v>11932</v>
      </c>
      <c r="G8" s="44">
        <f t="shared" si="2"/>
        <v>6459</v>
      </c>
      <c r="H8" s="44">
        <f t="shared" si="2"/>
        <v>6209</v>
      </c>
      <c r="I8" s="44">
        <f t="shared" si="2"/>
        <v>17301</v>
      </c>
      <c r="J8" s="44">
        <f t="shared" si="2"/>
        <v>3611</v>
      </c>
      <c r="K8" s="38">
        <f t="shared" si="1"/>
        <v>107093</v>
      </c>
      <c r="L8"/>
      <c r="M8"/>
      <c r="N8"/>
    </row>
    <row r="9" spans="1:14" ht="16.5" customHeight="1">
      <c r="A9" s="22" t="s">
        <v>31</v>
      </c>
      <c r="B9" s="44">
        <v>16344</v>
      </c>
      <c r="C9" s="44">
        <v>16446</v>
      </c>
      <c r="D9" s="44">
        <v>17519</v>
      </c>
      <c r="E9" s="44">
        <v>11037</v>
      </c>
      <c r="F9" s="44">
        <v>11916</v>
      </c>
      <c r="G9" s="44">
        <v>6459</v>
      </c>
      <c r="H9" s="44">
        <v>6209</v>
      </c>
      <c r="I9" s="44">
        <v>17221</v>
      </c>
      <c r="J9" s="44">
        <v>3611</v>
      </c>
      <c r="K9" s="38">
        <f t="shared" si="1"/>
        <v>106762</v>
      </c>
      <c r="L9"/>
      <c r="M9"/>
      <c r="N9"/>
    </row>
    <row r="10" spans="1:14" ht="16.5" customHeight="1">
      <c r="A10" s="22" t="s">
        <v>30</v>
      </c>
      <c r="B10" s="44">
        <v>45</v>
      </c>
      <c r="C10" s="44">
        <v>4</v>
      </c>
      <c r="D10" s="44">
        <v>3</v>
      </c>
      <c r="E10" s="44">
        <v>183</v>
      </c>
      <c r="F10" s="44">
        <v>16</v>
      </c>
      <c r="G10" s="44">
        <v>0</v>
      </c>
      <c r="H10" s="44">
        <v>0</v>
      </c>
      <c r="I10" s="44">
        <v>80</v>
      </c>
      <c r="J10" s="44">
        <v>0</v>
      </c>
      <c r="K10" s="38">
        <f t="shared" si="1"/>
        <v>331</v>
      </c>
      <c r="L10"/>
      <c r="M10"/>
      <c r="N10"/>
    </row>
    <row r="11" spans="1:14" ht="16.5" customHeight="1">
      <c r="A11" s="43" t="s">
        <v>66</v>
      </c>
      <c r="B11" s="42">
        <v>263273</v>
      </c>
      <c r="C11" s="42">
        <v>215550</v>
      </c>
      <c r="D11" s="42">
        <v>271895</v>
      </c>
      <c r="E11" s="42">
        <v>148311</v>
      </c>
      <c r="F11" s="42">
        <v>184916</v>
      </c>
      <c r="G11" s="42">
        <v>183978</v>
      </c>
      <c r="H11" s="42">
        <v>217343</v>
      </c>
      <c r="I11" s="42">
        <v>303701</v>
      </c>
      <c r="J11" s="42">
        <v>104688</v>
      </c>
      <c r="K11" s="38">
        <f t="shared" si="1"/>
        <v>1893655</v>
      </c>
      <c r="L11" s="59"/>
      <c r="M11" s="59"/>
      <c r="N11" s="59"/>
    </row>
    <row r="12" spans="1:14" ht="16.5" customHeight="1">
      <c r="A12" s="22" t="s">
        <v>67</v>
      </c>
      <c r="B12" s="42">
        <v>17996</v>
      </c>
      <c r="C12" s="42">
        <v>16640</v>
      </c>
      <c r="D12" s="42">
        <v>20858</v>
      </c>
      <c r="E12" s="42">
        <v>13944</v>
      </c>
      <c r="F12" s="42">
        <v>10833</v>
      </c>
      <c r="G12" s="42">
        <v>10474</v>
      </c>
      <c r="H12" s="42">
        <v>10126</v>
      </c>
      <c r="I12" s="42">
        <v>16586</v>
      </c>
      <c r="J12" s="42">
        <v>4664</v>
      </c>
      <c r="K12" s="38">
        <f t="shared" si="1"/>
        <v>122121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245277</v>
      </c>
      <c r="C13" s="42">
        <f>+C11-C12</f>
        <v>198910</v>
      </c>
      <c r="D13" s="42">
        <f>+D11-D12</f>
        <v>251037</v>
      </c>
      <c r="E13" s="42">
        <f aca="true" t="shared" si="3" ref="E13:J13">+E11-E12</f>
        <v>134367</v>
      </c>
      <c r="F13" s="42">
        <f t="shared" si="3"/>
        <v>174083</v>
      </c>
      <c r="G13" s="42">
        <f t="shared" si="3"/>
        <v>173504</v>
      </c>
      <c r="H13" s="42">
        <f t="shared" si="3"/>
        <v>207217</v>
      </c>
      <c r="I13" s="42">
        <f t="shared" si="3"/>
        <v>287115</v>
      </c>
      <c r="J13" s="42">
        <f t="shared" si="3"/>
        <v>100024</v>
      </c>
      <c r="K13" s="38">
        <f t="shared" si="1"/>
        <v>1771534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1.167846496861367</v>
      </c>
      <c r="C18" s="39">
        <v>1.224216715327533</v>
      </c>
      <c r="D18" s="39">
        <v>1.090706386035787</v>
      </c>
      <c r="E18" s="39">
        <v>1.401380475511021</v>
      </c>
      <c r="F18" s="39">
        <v>1.063489220171629</v>
      </c>
      <c r="G18" s="39">
        <v>1.183536898329614</v>
      </c>
      <c r="H18" s="39">
        <v>1.149580258646047</v>
      </c>
      <c r="I18" s="39">
        <v>1.110660319114963</v>
      </c>
      <c r="J18" s="39">
        <v>1.032152056750258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1521406.3699999999</v>
      </c>
      <c r="C20" s="36">
        <f aca="true" t="shared" si="4" ref="C20:J20">SUM(C21:C28)</f>
        <v>1455017.7</v>
      </c>
      <c r="D20" s="36">
        <f t="shared" si="4"/>
        <v>1794438.43</v>
      </c>
      <c r="E20" s="36">
        <f t="shared" si="4"/>
        <v>1102103.9400000002</v>
      </c>
      <c r="F20" s="36">
        <f t="shared" si="4"/>
        <v>1093909.97</v>
      </c>
      <c r="G20" s="36">
        <f t="shared" si="4"/>
        <v>1186884.91</v>
      </c>
      <c r="H20" s="36">
        <f t="shared" si="4"/>
        <v>1083742.23</v>
      </c>
      <c r="I20" s="36">
        <f t="shared" si="4"/>
        <v>1532188.6300000001</v>
      </c>
      <c r="J20" s="36">
        <f t="shared" si="4"/>
        <v>531860.1200000001</v>
      </c>
      <c r="K20" s="36">
        <f aca="true" t="shared" si="5" ref="K20:K28">SUM(B20:J20)</f>
        <v>11301552.3</v>
      </c>
      <c r="L20"/>
      <c r="M20"/>
      <c r="N20"/>
    </row>
    <row r="21" spans="1:14" ht="16.5" customHeight="1">
      <c r="A21" s="35" t="s">
        <v>27</v>
      </c>
      <c r="B21" s="58">
        <f>ROUND((B15+B16)*B7,2)</f>
        <v>1255990.01</v>
      </c>
      <c r="C21" s="58">
        <f>ROUND((C15+C16)*C7,2)</f>
        <v>1144664.8</v>
      </c>
      <c r="D21" s="58">
        <f aca="true" t="shared" si="6" ref="D21:J21">ROUND((D15+D16)*D7,2)</f>
        <v>1582966.28</v>
      </c>
      <c r="E21" s="58">
        <f t="shared" si="6"/>
        <v>758633.72</v>
      </c>
      <c r="F21" s="58">
        <f t="shared" si="6"/>
        <v>990617.88</v>
      </c>
      <c r="G21" s="58">
        <f t="shared" si="6"/>
        <v>968067.45</v>
      </c>
      <c r="H21" s="58">
        <f t="shared" si="6"/>
        <v>904826.72</v>
      </c>
      <c r="I21" s="58">
        <f t="shared" si="6"/>
        <v>1312416.68</v>
      </c>
      <c r="J21" s="58">
        <f t="shared" si="6"/>
        <v>501012.83</v>
      </c>
      <c r="K21" s="30">
        <f t="shared" si="5"/>
        <v>9419196.37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210813.52</v>
      </c>
      <c r="C22" s="30">
        <f t="shared" si="7"/>
        <v>256652.98</v>
      </c>
      <c r="D22" s="30">
        <f t="shared" si="7"/>
        <v>143585.15</v>
      </c>
      <c r="E22" s="30">
        <f t="shared" si="7"/>
        <v>304500.76</v>
      </c>
      <c r="F22" s="30">
        <f t="shared" si="7"/>
        <v>62893.56</v>
      </c>
      <c r="G22" s="30">
        <f t="shared" si="7"/>
        <v>177676.1</v>
      </c>
      <c r="H22" s="30">
        <f t="shared" si="7"/>
        <v>135344.21</v>
      </c>
      <c r="I22" s="30">
        <f t="shared" si="7"/>
        <v>145232.45</v>
      </c>
      <c r="J22" s="30">
        <f t="shared" si="7"/>
        <v>16108.59</v>
      </c>
      <c r="K22" s="30">
        <f t="shared" si="5"/>
        <v>1452807.32</v>
      </c>
      <c r="L22"/>
      <c r="M22"/>
      <c r="N22"/>
    </row>
    <row r="23" spans="1:14" ht="16.5" customHeight="1">
      <c r="A23" s="18" t="s">
        <v>25</v>
      </c>
      <c r="B23" s="30">
        <v>50349.98</v>
      </c>
      <c r="C23" s="30">
        <v>47894.05</v>
      </c>
      <c r="D23" s="30">
        <v>59830.85</v>
      </c>
      <c r="E23" s="30">
        <v>33800.35</v>
      </c>
      <c r="F23" s="30">
        <v>36913.09</v>
      </c>
      <c r="G23" s="30">
        <v>37491.65</v>
      </c>
      <c r="H23" s="30">
        <v>38276.94</v>
      </c>
      <c r="I23" s="30">
        <v>68498.58</v>
      </c>
      <c r="J23" s="30">
        <v>18749.66</v>
      </c>
      <c r="K23" s="30">
        <f t="shared" si="5"/>
        <v>391805.15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70</v>
      </c>
      <c r="B26" s="30">
        <v>1323.45</v>
      </c>
      <c r="C26" s="30">
        <v>1266.13</v>
      </c>
      <c r="D26" s="30">
        <v>1563.13</v>
      </c>
      <c r="E26" s="30">
        <v>958.72</v>
      </c>
      <c r="F26" s="30">
        <v>953.51</v>
      </c>
      <c r="G26" s="30">
        <v>1034.27</v>
      </c>
      <c r="H26" s="30">
        <v>943.09</v>
      </c>
      <c r="I26" s="30">
        <v>1333.87</v>
      </c>
      <c r="J26" s="30">
        <v>463.73</v>
      </c>
      <c r="K26" s="30">
        <f t="shared" si="5"/>
        <v>9839.900000000001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56585.77999999997</v>
      </c>
      <c r="C31" s="30">
        <f t="shared" si="8"/>
        <v>15817.12999999999</v>
      </c>
      <c r="D31" s="30">
        <f t="shared" si="8"/>
        <v>1598635.0999999996</v>
      </c>
      <c r="E31" s="30">
        <f t="shared" si="8"/>
        <v>161285.6</v>
      </c>
      <c r="F31" s="30">
        <f t="shared" si="8"/>
        <v>96494.35</v>
      </c>
      <c r="G31" s="30">
        <f t="shared" si="8"/>
        <v>-102427.27</v>
      </c>
      <c r="H31" s="30">
        <f t="shared" si="8"/>
        <v>1043293.3700000001</v>
      </c>
      <c r="I31" s="30">
        <f t="shared" si="8"/>
        <v>38260.3</v>
      </c>
      <c r="J31" s="30">
        <f t="shared" si="8"/>
        <v>338460.27</v>
      </c>
      <c r="K31" s="30">
        <f aca="true" t="shared" si="9" ref="K31:K39">SUM(B31:J31)</f>
        <v>3246404.6299999994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-186263.90000000002</v>
      </c>
      <c r="C32" s="30">
        <f t="shared" si="10"/>
        <v>-78710</v>
      </c>
      <c r="D32" s="30">
        <f t="shared" si="10"/>
        <v>-110630.35</v>
      </c>
      <c r="E32" s="30">
        <f t="shared" si="10"/>
        <v>-150687.66</v>
      </c>
      <c r="F32" s="30">
        <f t="shared" si="10"/>
        <v>-52430.4</v>
      </c>
      <c r="G32" s="30">
        <f t="shared" si="10"/>
        <v>-185962.35</v>
      </c>
      <c r="H32" s="30">
        <f t="shared" si="10"/>
        <v>-52375.53</v>
      </c>
      <c r="I32" s="30">
        <f t="shared" si="10"/>
        <v>-114873.72</v>
      </c>
      <c r="J32" s="30">
        <f t="shared" si="10"/>
        <v>-27951.3</v>
      </c>
      <c r="K32" s="30">
        <f t="shared" si="9"/>
        <v>-959885.2100000001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-71913.6</v>
      </c>
      <c r="C33" s="30">
        <f t="shared" si="11"/>
        <v>-72362.4</v>
      </c>
      <c r="D33" s="30">
        <f t="shared" si="11"/>
        <v>-77083.6</v>
      </c>
      <c r="E33" s="30">
        <f t="shared" si="11"/>
        <v>-48562.8</v>
      </c>
      <c r="F33" s="30">
        <f t="shared" si="11"/>
        <v>-52430.4</v>
      </c>
      <c r="G33" s="30">
        <f t="shared" si="11"/>
        <v>-28419.6</v>
      </c>
      <c r="H33" s="30">
        <f t="shared" si="11"/>
        <v>-27319.6</v>
      </c>
      <c r="I33" s="30">
        <f t="shared" si="11"/>
        <v>-75772.4</v>
      </c>
      <c r="J33" s="30">
        <f t="shared" si="11"/>
        <v>-15888.4</v>
      </c>
      <c r="K33" s="30">
        <f t="shared" si="9"/>
        <v>-469752.80000000005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-114350.3</v>
      </c>
      <c r="C36" s="30">
        <v>-6347.6</v>
      </c>
      <c r="D36" s="30">
        <v>-33546.75</v>
      </c>
      <c r="E36" s="30">
        <v>-102124.86</v>
      </c>
      <c r="F36" s="26">
        <v>0</v>
      </c>
      <c r="G36" s="30">
        <v>-157542.75</v>
      </c>
      <c r="H36" s="30">
        <v>-25055.93</v>
      </c>
      <c r="I36" s="30">
        <v>-39101.32</v>
      </c>
      <c r="J36" s="30">
        <v>-12062.9</v>
      </c>
      <c r="K36" s="30">
        <f t="shared" si="9"/>
        <v>-490132.41000000003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-7359.2</v>
      </c>
      <c r="C37" s="27">
        <f t="shared" si="12"/>
        <v>-7040.49</v>
      </c>
      <c r="D37" s="27">
        <f t="shared" si="12"/>
        <v>1498925.5799999998</v>
      </c>
      <c r="E37" s="27">
        <f t="shared" si="12"/>
        <v>-5331.07</v>
      </c>
      <c r="F37" s="27">
        <f t="shared" si="12"/>
        <v>-5302.1</v>
      </c>
      <c r="G37" s="27">
        <f t="shared" si="12"/>
        <v>-5751.18</v>
      </c>
      <c r="H37" s="27">
        <f t="shared" si="12"/>
        <v>1065755.85</v>
      </c>
      <c r="I37" s="27">
        <f t="shared" si="12"/>
        <v>-7417.14</v>
      </c>
      <c r="J37" s="27">
        <f t="shared" si="12"/>
        <v>314941.78</v>
      </c>
      <c r="K37" s="30">
        <f t="shared" si="9"/>
        <v>2841422.0299999993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841500</v>
      </c>
      <c r="K45" s="30">
        <f aca="true" t="shared" si="13" ref="K45:K52">SUM(B45:J45)</f>
        <v>6241500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9</v>
      </c>
      <c r="B47" s="17">
        <v>-7359.2</v>
      </c>
      <c r="C47" s="17">
        <v>-7040.49</v>
      </c>
      <c r="D47" s="17">
        <v>-8691.97</v>
      </c>
      <c r="E47" s="17">
        <v>-5331.07</v>
      </c>
      <c r="F47" s="17">
        <v>-5302.1</v>
      </c>
      <c r="G47" s="17">
        <v>-5751.18</v>
      </c>
      <c r="H47" s="17">
        <v>-5244.15</v>
      </c>
      <c r="I47" s="17">
        <v>-7417.14</v>
      </c>
      <c r="J47" s="17">
        <v>-2578.62</v>
      </c>
      <c r="K47" s="30">
        <f t="shared" si="13"/>
        <v>-54715.92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250208.88</v>
      </c>
      <c r="C49" s="17">
        <v>101567.62</v>
      </c>
      <c r="D49" s="17">
        <v>210339.87</v>
      </c>
      <c r="E49" s="17">
        <v>317304.33</v>
      </c>
      <c r="F49" s="17">
        <v>154226.85</v>
      </c>
      <c r="G49" s="17">
        <v>89286.26</v>
      </c>
      <c r="H49" s="17">
        <v>29913.05</v>
      </c>
      <c r="I49" s="17">
        <v>160551.16</v>
      </c>
      <c r="J49" s="17">
        <v>51469.79</v>
      </c>
      <c r="K49" s="30">
        <f t="shared" si="13"/>
        <v>1364867.8099999998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-1819.39</v>
      </c>
      <c r="C51" s="30">
        <v>-1937.43</v>
      </c>
      <c r="D51" s="30">
        <v>-2401.43</v>
      </c>
      <c r="E51" s="30">
        <v>-1790.9</v>
      </c>
      <c r="F51" s="30">
        <v>-1119.31</v>
      </c>
      <c r="G51" s="30">
        <v>-1212.93</v>
      </c>
      <c r="H51" s="30">
        <v>-911.73</v>
      </c>
      <c r="I51" s="30">
        <v>-1469.35</v>
      </c>
      <c r="J51" s="30">
        <v>-427.37</v>
      </c>
      <c r="K51" s="30">
        <f t="shared" si="13"/>
        <v>-13089.84</v>
      </c>
      <c r="L51" s="59"/>
      <c r="M51" s="59"/>
      <c r="N51" s="59"/>
    </row>
    <row r="52" spans="1:14" ht="16.5" customHeight="1">
      <c r="A52" s="25" t="s">
        <v>74</v>
      </c>
      <c r="B52" s="30">
        <v>1819.39</v>
      </c>
      <c r="C52" s="30">
        <v>1937.43</v>
      </c>
      <c r="D52" s="30">
        <v>2401.43</v>
      </c>
      <c r="E52" s="30">
        <v>1790.9</v>
      </c>
      <c r="F52" s="30">
        <v>1119.31</v>
      </c>
      <c r="G52" s="30">
        <v>1212.93</v>
      </c>
      <c r="H52" s="30">
        <v>911.73</v>
      </c>
      <c r="I52" s="30">
        <v>1469.35</v>
      </c>
      <c r="J52" s="30">
        <v>427.37</v>
      </c>
      <c r="K52" s="30">
        <f t="shared" si="13"/>
        <v>13089.84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1577992.15</v>
      </c>
      <c r="C54" s="27">
        <f t="shared" si="15"/>
        <v>1470834.8299999998</v>
      </c>
      <c r="D54" s="27">
        <f t="shared" si="15"/>
        <v>3322296.51</v>
      </c>
      <c r="E54" s="27">
        <f t="shared" si="15"/>
        <v>1263389.5400000003</v>
      </c>
      <c r="F54" s="27">
        <f t="shared" si="15"/>
        <v>1190404.32</v>
      </c>
      <c r="G54" s="27">
        <f t="shared" si="15"/>
        <v>1084457.64</v>
      </c>
      <c r="H54" s="27">
        <f t="shared" si="15"/>
        <v>2127035.6</v>
      </c>
      <c r="I54" s="27">
        <f t="shared" si="15"/>
        <v>1570448.9300000002</v>
      </c>
      <c r="J54" s="27">
        <f t="shared" si="15"/>
        <v>854939.7100000002</v>
      </c>
      <c r="K54" s="20">
        <f>SUM(B54:J54)</f>
        <v>14461799.23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-70777.01999999967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-15380.679999999993</v>
      </c>
      <c r="K55" s="17">
        <f>SUM(B55:J55)</f>
        <v>-86157.69999999966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1577992.15</v>
      </c>
      <c r="C60" s="10">
        <f t="shared" si="17"/>
        <v>1470834.8315755322</v>
      </c>
      <c r="D60" s="10">
        <f t="shared" si="17"/>
        <v>3322296.509129059</v>
      </c>
      <c r="E60" s="10">
        <f t="shared" si="17"/>
        <v>1263389.543263934</v>
      </c>
      <c r="F60" s="10">
        <f t="shared" si="17"/>
        <v>1190404.3166183154</v>
      </c>
      <c r="G60" s="10">
        <f t="shared" si="17"/>
        <v>1084457.6371181896</v>
      </c>
      <c r="H60" s="10">
        <f t="shared" si="17"/>
        <v>2127035.6047657896</v>
      </c>
      <c r="I60" s="10">
        <f>SUM(I61:I73)</f>
        <v>1570448.9200000002</v>
      </c>
      <c r="J60" s="10">
        <f t="shared" si="17"/>
        <v>854939.7060698302</v>
      </c>
      <c r="K60" s="5">
        <f>SUM(K61:K73)</f>
        <v>14461799.21854065</v>
      </c>
      <c r="L60" s="9"/>
    </row>
    <row r="61" spans="1:12" ht="16.5" customHeight="1">
      <c r="A61" s="7" t="s">
        <v>55</v>
      </c>
      <c r="B61" s="8">
        <v>1392226.0399999998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1392226.0399999998</v>
      </c>
      <c r="L61"/>
    </row>
    <row r="62" spans="1:12" ht="16.5" customHeight="1">
      <c r="A62" s="7" t="s">
        <v>56</v>
      </c>
      <c r="B62" s="8">
        <v>185766.11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185766.11</v>
      </c>
      <c r="L62"/>
    </row>
    <row r="63" spans="1:12" ht="16.5" customHeight="1">
      <c r="A63" s="7" t="s">
        <v>4</v>
      </c>
      <c r="B63" s="6">
        <v>0</v>
      </c>
      <c r="C63" s="8">
        <v>1470834.8315755322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1470834.8315755322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3322296.509129059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3322296.509129059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1263389.543263934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1263389.543263934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1190404.3166183154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1190404.3166183154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1084457.6371181896</v>
      </c>
      <c r="H67" s="6">
        <v>0</v>
      </c>
      <c r="I67" s="6">
        <v>0</v>
      </c>
      <c r="J67" s="6">
        <v>0</v>
      </c>
      <c r="K67" s="5">
        <f t="shared" si="18"/>
        <v>1084457.6371181896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2127035.6047657896</v>
      </c>
      <c r="I68" s="6">
        <v>0</v>
      </c>
      <c r="J68" s="6">
        <v>0</v>
      </c>
      <c r="K68" s="5">
        <f t="shared" si="18"/>
        <v>2127035.6047657896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597720.9700000001</v>
      </c>
      <c r="J70" s="6">
        <v>0</v>
      </c>
      <c r="K70" s="5">
        <f t="shared" si="18"/>
        <v>597720.9700000001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972727.9500000001</v>
      </c>
      <c r="J71" s="6">
        <v>0</v>
      </c>
      <c r="K71" s="5">
        <f t="shared" si="18"/>
        <v>972727.9500000001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854939.7060698302</v>
      </c>
      <c r="K72" s="5">
        <f t="shared" si="18"/>
        <v>854939.7060698302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2023-01-31T09:58:52Z</dcterms:modified>
  <cp:category/>
  <cp:version/>
  <cp:contentType/>
  <cp:contentStatus/>
</cp:coreProperties>
</file>