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<sst xmlns="http://schemas.openxmlformats.org/spreadsheetml/2006/main" count="82" uniqueCount="81">
  <si>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</si>
  <si>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</si>
  <si>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</si>
  <si>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</si>
  <si>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</si>
  <si>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</si>
  <si>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</si>
  <si>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</si>
  <si>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</si>
  <si>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</si>
  <si>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</si>
  <si>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</si>
  <si>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</si>
  <si>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</si>
  <si>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</si>
  <si>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</si>
  <si>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</si>
  <si>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</si>
  <si>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</si>
  <si>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</si>
  <si>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</si>
  <si>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</si>
  <si>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</si>
  <si>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</si>
  <si>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</si>
  <si>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</si>
  <si>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</si>
  <si>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</si>
  <si>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</si>
  <si>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</si>
  <si>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</si>
  <si>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</si>
  <si>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</si>
  <si>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</si>
  <si>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</si>
  <si>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</si>
  <si>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</si>
  <si>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</si>
  <si>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</si>
  <si>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</si>
  <si>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</si>
  <si>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</si>
  <si>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</si>
  <si>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</si>
  <si>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</si>
  <si>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</si>
  <si>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</si>
  <si>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</si>
  <si>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</si>
  <si>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</si>
  <si>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</si>
  <si>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</si>
  <si>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</si>
  <si>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</si>
  <si>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</si>
  <si>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</si>
  <si>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</si>
  <si>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</si>
  <si>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</si>
  <si>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</si>
  <si>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</si>
  <si>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</si>
  <si>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</si>
  <si>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</si>
  <si>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</si>
  <si>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</si>
  <si>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</si>
  <si>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</si>
  <si>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</si>
  <si>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</si>
  <si>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</si>
  <si>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</si>
  <si>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</si>
  <si>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</si>
  <si>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</si>
  <si>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</si>
  <si>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</si>
  <si>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</si>
  <si>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OPERAÇÃO 13/01/23 - VENCIMENTO 20/01/23</t>
  </si>
  <si>
    <t>4.7. Remuneração Comunicação de dados por chip</t>
  </si>
  <si>
    <t>4.8.Remuneração Manutenção Validadores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</si>
</sst>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278302</v>
      </c>
      <c r="C7" s="46">
        <f aca="true" t="shared" si="0" ref="C7:J7">+C8+C11</f>
        <v>223829</v>
      </c>
      <c r="D7" s="46">
        <f t="shared" si="0"/>
        <v>282148</v>
      </c>
      <c r="E7" s="46">
        <f t="shared" si="0"/>
        <v>153643</v>
      </c>
      <c r="F7" s="46">
        <f t="shared" si="0"/>
        <v>195007</v>
      </c>
      <c r="G7" s="46">
        <f t="shared" si="0"/>
        <v>192361</v>
      </c>
      <c r="H7" s="46">
        <f t="shared" si="0"/>
        <v>214630</v>
      </c>
      <c r="I7" s="46">
        <f t="shared" si="0"/>
        <v>319096</v>
      </c>
      <c r="J7" s="46">
        <f t="shared" si="0"/>
        <v>103846</v>
      </c>
      <c r="K7" s="38">
        <f aca="true" t="shared" si="1" ref="K7:K13">SUM(B7:J7)</f>
        <v>1962862</v>
      </c>
      <c r="L7" s="45"/>
      <c r="M7"/>
      <c r="N7"/>
    </row>
    <row r="8" spans="1:14" ht="16.5" customHeight="1">
      <c r="A8" s="43" t="s">
        <v>77</v>
      </c>
      <c r="B8" s="44">
        <f aca="true" t="shared" si="2" ref="B8:J8">+B9+B10</f>
        <v>15888</v>
      </c>
      <c r="C8" s="44">
        <f t="shared" si="2"/>
        <v>15331</v>
      </c>
      <c r="D8" s="44">
        <f t="shared" si="2"/>
        <v>15985</v>
      </c>
      <c r="E8" s="44">
        <f t="shared" si="2"/>
        <v>10410</v>
      </c>
      <c r="F8" s="44">
        <f t="shared" si="2"/>
        <v>11539</v>
      </c>
      <c r="G8" s="44">
        <f t="shared" si="2"/>
        <v>6066</v>
      </c>
      <c r="H8" s="44">
        <f t="shared" si="2"/>
        <v>5559</v>
      </c>
      <c r="I8" s="44">
        <f t="shared" si="2"/>
        <v>16943</v>
      </c>
      <c r="J8" s="44">
        <f t="shared" si="2"/>
        <v>3248</v>
      </c>
      <c r="K8" s="38">
        <f t="shared" si="1"/>
        <v>100969</v>
      </c>
      <c r="L8"/>
      <c r="M8"/>
      <c r="N8"/>
    </row>
    <row r="9" spans="1:14" ht="16.5" customHeight="1">
      <c r="A9" s="22" t="s">
        <v>32</v>
      </c>
      <c r="B9" s="44">
        <v>15848</v>
      </c>
      <c r="C9" s="44">
        <v>15326</v>
      </c>
      <c r="D9" s="44">
        <v>15974</v>
      </c>
      <c r="E9" s="44">
        <v>10231</v>
      </c>
      <c r="F9" s="44">
        <v>11523</v>
      </c>
      <c r="G9" s="44">
        <v>6065</v>
      </c>
      <c r="H9" s="44">
        <v>5559</v>
      </c>
      <c r="I9" s="44">
        <v>16917</v>
      </c>
      <c r="J9" s="44">
        <v>3248</v>
      </c>
      <c r="K9" s="38">
        <f t="shared" si="1"/>
        <v>100691</v>
      </c>
      <c r="L9"/>
      <c r="M9"/>
      <c r="N9"/>
    </row>
    <row r="10" spans="1:14" ht="16.5" customHeight="1">
      <c r="A10" s="22" t="s">
        <v>31</v>
      </c>
      <c r="B10" s="44">
        <v>40</v>
      </c>
      <c r="C10" s="44">
        <v>5</v>
      </c>
      <c r="D10" s="44">
        <v>11</v>
      </c>
      <c r="E10" s="44">
        <v>179</v>
      </c>
      <c r="F10" s="44">
        <v>16</v>
      </c>
      <c r="G10" s="44">
        <v>1</v>
      </c>
      <c r="H10" s="44">
        <v>0</v>
      </c>
      <c r="I10" s="44">
        <v>26</v>
      </c>
      <c r="J10" s="44">
        <v>0</v>
      </c>
      <c r="K10" s="38">
        <f t="shared" si="1"/>
        <v>278</v>
      </c>
      <c r="L10"/>
      <c r="M10"/>
      <c r="N10"/>
    </row>
    <row r="11" spans="1:14" ht="16.5" customHeight="1">
      <c r="A11" s="43" t="s">
        <v>67</v>
      </c>
      <c r="B11" s="42">
        <v>262414</v>
      </c>
      <c r="C11" s="42">
        <v>208498</v>
      </c>
      <c r="D11" s="42">
        <v>266163</v>
      </c>
      <c r="E11" s="42">
        <v>143233</v>
      </c>
      <c r="F11" s="42">
        <v>183468</v>
      </c>
      <c r="G11" s="42">
        <v>186295</v>
      </c>
      <c r="H11" s="42">
        <v>209071</v>
      </c>
      <c r="I11" s="42">
        <v>302153</v>
      </c>
      <c r="J11" s="42">
        <v>100598</v>
      </c>
      <c r="K11" s="38">
        <f t="shared" si="1"/>
        <v>1861893</v>
      </c>
      <c r="L11" s="59"/>
      <c r="M11" s="59"/>
      <c r="N11" s="59"/>
    </row>
    <row r="12" spans="1:14" ht="16.5" customHeight="1">
      <c r="A12" s="22" t="s">
        <v>68</v>
      </c>
      <c r="B12" s="42">
        <v>18632</v>
      </c>
      <c r="C12" s="42">
        <v>16460</v>
      </c>
      <c r="D12" s="42">
        <v>21210</v>
      </c>
      <c r="E12" s="42">
        <v>13736</v>
      </c>
      <c r="F12" s="42">
        <v>11252</v>
      </c>
      <c r="G12" s="42">
        <v>10595</v>
      </c>
      <c r="H12" s="42">
        <v>10432</v>
      </c>
      <c r="I12" s="42">
        <v>16341</v>
      </c>
      <c r="J12" s="42">
        <v>4585</v>
      </c>
      <c r="K12" s="38">
        <f t="shared" si="1"/>
        <v>123243</v>
      </c>
      <c r="L12" s="59"/>
      <c r="M12" s="59"/>
      <c r="N12" s="59"/>
    </row>
    <row r="13" spans="1:14" ht="16.5" customHeight="1">
      <c r="A13" s="22" t="s">
        <v>69</v>
      </c>
      <c r="B13" s="42">
        <f>+B11-B12</f>
        <v>243782</v>
      </c>
      <c r="C13" s="42">
        <f>+C11-C12</f>
        <v>192038</v>
      </c>
      <c r="D13" s="42">
        <f>+D11-D12</f>
        <v>244953</v>
      </c>
      <c r="E13" s="42">
        <f aca="true" t="shared" si="3" ref="E13:J13">+E11-E12</f>
        <v>129497</v>
      </c>
      <c r="F13" s="42">
        <f t="shared" si="3"/>
        <v>172216</v>
      </c>
      <c r="G13" s="42">
        <f t="shared" si="3"/>
        <v>175700</v>
      </c>
      <c r="H13" s="42">
        <f t="shared" si="3"/>
        <v>198639</v>
      </c>
      <c r="I13" s="42">
        <f t="shared" si="3"/>
        <v>285812</v>
      </c>
      <c r="J13" s="42">
        <f t="shared" si="3"/>
        <v>96013</v>
      </c>
      <c r="K13" s="38">
        <f t="shared" si="1"/>
        <v>1738650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70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1.173375462210056</v>
      </c>
      <c r="C18" s="39">
        <v>1.271121820987536</v>
      </c>
      <c r="D18" s="39">
        <v>1.132513980759323</v>
      </c>
      <c r="E18" s="39">
        <v>1.458202954043272</v>
      </c>
      <c r="F18" s="39">
        <v>1.075650460455222</v>
      </c>
      <c r="G18" s="39">
        <v>1.178989293587012</v>
      </c>
      <c r="H18" s="39">
        <v>1.203251787815847</v>
      </c>
      <c r="I18" s="39">
        <v>1.123239173000401</v>
      </c>
      <c r="J18" s="39">
        <v>1.072590273367319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72</v>
      </c>
      <c r="B20" s="36">
        <f>SUM(B21:B28)</f>
        <v>1519235.5299999998</v>
      </c>
      <c r="C20" s="36">
        <f aca="true" t="shared" si="4" ref="C20:J20">SUM(C21:C28)</f>
        <v>1458123.41</v>
      </c>
      <c r="D20" s="36">
        <f t="shared" si="4"/>
        <v>1812766.0399999998</v>
      </c>
      <c r="E20" s="36">
        <f t="shared" si="4"/>
        <v>1104152.7800000003</v>
      </c>
      <c r="F20" s="36">
        <f t="shared" si="4"/>
        <v>1094507.03</v>
      </c>
      <c r="G20" s="36">
        <f t="shared" si="4"/>
        <v>1194978.1199999999</v>
      </c>
      <c r="H20" s="36">
        <f t="shared" si="4"/>
        <v>1089467.1400000001</v>
      </c>
      <c r="I20" s="36">
        <f t="shared" si="4"/>
        <v>1541014.16</v>
      </c>
      <c r="J20" s="36">
        <f t="shared" si="4"/>
        <v>530186.3700000001</v>
      </c>
      <c r="K20" s="36">
        <f aca="true" t="shared" si="5" ref="K20:K28">SUM(B20:J20)</f>
        <v>11344430.580000002</v>
      </c>
      <c r="L20"/>
      <c r="M20"/>
      <c r="N20"/>
    </row>
    <row r="21" spans="1:14" ht="16.5" customHeight="1">
      <c r="A21" s="35" t="s">
        <v>28</v>
      </c>
      <c r="B21" s="58">
        <f>ROUND((B15+B16)*B7,2)</f>
        <v>1249882.11</v>
      </c>
      <c r="C21" s="58">
        <f>ROUND((C15+C16)*C7,2)</f>
        <v>1104349.9</v>
      </c>
      <c r="D21" s="58">
        <f aca="true" t="shared" si="6" ref="D21:J21">ROUND((D15+D16)*D7,2)</f>
        <v>1543208.49</v>
      </c>
      <c r="E21" s="58">
        <f t="shared" si="6"/>
        <v>730633.92</v>
      </c>
      <c r="F21" s="58">
        <f t="shared" si="6"/>
        <v>981353.23</v>
      </c>
      <c r="G21" s="58">
        <f t="shared" si="6"/>
        <v>977847.91</v>
      </c>
      <c r="H21" s="58">
        <f t="shared" si="6"/>
        <v>868714.93</v>
      </c>
      <c r="I21" s="58">
        <f t="shared" si="6"/>
        <v>1304624</v>
      </c>
      <c r="J21" s="58">
        <f t="shared" si="6"/>
        <v>480412.37</v>
      </c>
      <c r="K21" s="30">
        <f t="shared" si="5"/>
        <v>9241026.86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216698.89</v>
      </c>
      <c r="C22" s="30">
        <f t="shared" si="7"/>
        <v>299413.36</v>
      </c>
      <c r="D22" s="30">
        <f t="shared" si="7"/>
        <v>204496.7</v>
      </c>
      <c r="E22" s="30">
        <f t="shared" si="7"/>
        <v>334778.62</v>
      </c>
      <c r="F22" s="30">
        <f t="shared" si="7"/>
        <v>74239.82</v>
      </c>
      <c r="G22" s="30">
        <f t="shared" si="7"/>
        <v>175024.31</v>
      </c>
      <c r="H22" s="30">
        <f t="shared" si="7"/>
        <v>176567.86</v>
      </c>
      <c r="I22" s="30">
        <f t="shared" si="7"/>
        <v>160780.78</v>
      </c>
      <c r="J22" s="30">
        <f t="shared" si="7"/>
        <v>34873.27</v>
      </c>
      <c r="K22" s="30">
        <f t="shared" si="5"/>
        <v>1676873.61</v>
      </c>
      <c r="L22"/>
      <c r="M22"/>
      <c r="N22"/>
    </row>
    <row r="23" spans="1:14" ht="16.5" customHeight="1">
      <c r="A23" s="18" t="s">
        <v>26</v>
      </c>
      <c r="B23" s="30">
        <v>48414.7</v>
      </c>
      <c r="C23" s="30">
        <v>48562.09</v>
      </c>
      <c r="D23" s="30">
        <v>57004.7</v>
      </c>
      <c r="E23" s="30">
        <v>33576.34</v>
      </c>
      <c r="F23" s="30">
        <v>35436.36</v>
      </c>
      <c r="G23" s="30">
        <v>38458.8</v>
      </c>
      <c r="H23" s="30">
        <v>38892.6</v>
      </c>
      <c r="I23" s="30">
        <v>69573.67</v>
      </c>
      <c r="J23" s="30">
        <v>18916.9</v>
      </c>
      <c r="K23" s="30">
        <f t="shared" si="5"/>
        <v>388836.16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-6619.11</v>
      </c>
      <c r="K25" s="30">
        <f t="shared" si="5"/>
        <v>-6619.11</v>
      </c>
      <c r="L25"/>
      <c r="M25"/>
      <c r="N25"/>
    </row>
    <row r="26" spans="1:14" ht="16.5" customHeight="1">
      <c r="A26" s="18" t="s">
        <v>71</v>
      </c>
      <c r="B26" s="30">
        <v>1310.42</v>
      </c>
      <c r="C26" s="30">
        <v>1258.32</v>
      </c>
      <c r="D26" s="30">
        <v>1563.13</v>
      </c>
      <c r="E26" s="30">
        <v>953.51</v>
      </c>
      <c r="F26" s="30">
        <v>945.69</v>
      </c>
      <c r="G26" s="30">
        <v>1031.66</v>
      </c>
      <c r="H26" s="30">
        <v>940.48</v>
      </c>
      <c r="I26" s="30">
        <v>1328.66</v>
      </c>
      <c r="J26" s="30">
        <v>458.52</v>
      </c>
      <c r="K26" s="30">
        <f t="shared" si="5"/>
        <v>9790.39</v>
      </c>
      <c r="L26" s="59"/>
      <c r="M26" s="59"/>
      <c r="N26" s="59"/>
    </row>
    <row r="27" spans="1:14" ht="16.5" customHeight="1">
      <c r="A27" s="18" t="s">
        <v>79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80</v>
      </c>
      <c r="B28" s="30">
        <v>859.89</v>
      </c>
      <c r="C28" s="30">
        <v>790.68</v>
      </c>
      <c r="D28" s="30">
        <v>961.6</v>
      </c>
      <c r="E28" s="30">
        <v>551.98</v>
      </c>
      <c r="F28" s="30">
        <v>576.18</v>
      </c>
      <c r="G28" s="30">
        <v>655.43</v>
      </c>
      <c r="H28" s="30">
        <v>664.26</v>
      </c>
      <c r="I28" s="30">
        <v>953.73</v>
      </c>
      <c r="J28" s="30">
        <v>301.83</v>
      </c>
      <c r="K28" s="30">
        <f t="shared" si="5"/>
        <v>6315.58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-131584.01</v>
      </c>
      <c r="C31" s="30">
        <f t="shared" si="8"/>
        <v>-79948.28</v>
      </c>
      <c r="D31" s="30">
        <f t="shared" si="8"/>
        <v>-116344.87000000001</v>
      </c>
      <c r="E31" s="30">
        <f t="shared" si="8"/>
        <v>-96725.42000000001</v>
      </c>
      <c r="F31" s="30">
        <f t="shared" si="8"/>
        <v>-62796.979999999996</v>
      </c>
      <c r="G31" s="30">
        <f t="shared" si="8"/>
        <v>-109108.62</v>
      </c>
      <c r="H31" s="30">
        <f t="shared" si="8"/>
        <v>-40231.13</v>
      </c>
      <c r="I31" s="30">
        <f t="shared" si="8"/>
        <v>-101215.54000000001</v>
      </c>
      <c r="J31" s="30">
        <f t="shared" si="8"/>
        <v>1524104.3</v>
      </c>
      <c r="K31" s="30">
        <f aca="true" t="shared" si="9" ref="K31:K39">SUM(B31:J31)</f>
        <v>786149.45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-120329.07</v>
      </c>
      <c r="C32" s="30">
        <f t="shared" si="10"/>
        <v>-72951.25</v>
      </c>
      <c r="D32" s="30">
        <f t="shared" si="10"/>
        <v>-85270.45000000001</v>
      </c>
      <c r="E32" s="30">
        <f t="shared" si="10"/>
        <v>-91423.32</v>
      </c>
      <c r="F32" s="30">
        <f t="shared" si="10"/>
        <v>-50701.2</v>
      </c>
      <c r="G32" s="30">
        <f t="shared" si="10"/>
        <v>-96045.92</v>
      </c>
      <c r="H32" s="30">
        <f t="shared" si="10"/>
        <v>-35001.46</v>
      </c>
      <c r="I32" s="30">
        <f t="shared" si="10"/>
        <v>-90886.02</v>
      </c>
      <c r="J32" s="30">
        <f t="shared" si="10"/>
        <v>-19366.46</v>
      </c>
      <c r="K32" s="30">
        <f t="shared" si="9"/>
        <v>-661975.15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-69731.2</v>
      </c>
      <c r="C33" s="30">
        <f t="shared" si="11"/>
        <v>-67434.4</v>
      </c>
      <c r="D33" s="30">
        <f t="shared" si="11"/>
        <v>-70285.6</v>
      </c>
      <c r="E33" s="30">
        <f t="shared" si="11"/>
        <v>-45016.4</v>
      </c>
      <c r="F33" s="30">
        <f t="shared" si="11"/>
        <v>-50701.2</v>
      </c>
      <c r="G33" s="30">
        <f t="shared" si="11"/>
        <v>-26686</v>
      </c>
      <c r="H33" s="30">
        <f t="shared" si="11"/>
        <v>-24459.6</v>
      </c>
      <c r="I33" s="30">
        <f t="shared" si="11"/>
        <v>-74434.8</v>
      </c>
      <c r="J33" s="30">
        <f t="shared" si="11"/>
        <v>-14291.2</v>
      </c>
      <c r="K33" s="30">
        <f t="shared" si="9"/>
        <v>-443040.39999999997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-50597.87</v>
      </c>
      <c r="C36" s="30">
        <v>-5516.85</v>
      </c>
      <c r="D36" s="30">
        <v>-14984.85</v>
      </c>
      <c r="E36" s="30">
        <v>-46406.92</v>
      </c>
      <c r="F36" s="26">
        <v>0</v>
      </c>
      <c r="G36" s="30">
        <v>-69359.92</v>
      </c>
      <c r="H36" s="30">
        <v>-10541.86</v>
      </c>
      <c r="I36" s="30">
        <v>-16451.22</v>
      </c>
      <c r="J36" s="30">
        <v>-5075.26</v>
      </c>
      <c r="K36" s="30">
        <f t="shared" si="9"/>
        <v>-218934.75000000003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-11254.94</v>
      </c>
      <c r="C37" s="27">
        <f t="shared" si="12"/>
        <v>-6997.03</v>
      </c>
      <c r="D37" s="27">
        <f t="shared" si="12"/>
        <v>-31074.42</v>
      </c>
      <c r="E37" s="27">
        <f t="shared" si="12"/>
        <v>-5302.1</v>
      </c>
      <c r="F37" s="27">
        <f t="shared" si="12"/>
        <v>-12095.78</v>
      </c>
      <c r="G37" s="27">
        <f t="shared" si="12"/>
        <v>-13062.7</v>
      </c>
      <c r="H37" s="27">
        <f t="shared" si="12"/>
        <v>-5229.67</v>
      </c>
      <c r="I37" s="27">
        <f t="shared" si="12"/>
        <v>-10329.52</v>
      </c>
      <c r="J37" s="27">
        <f t="shared" si="12"/>
        <v>1543470.76</v>
      </c>
      <c r="K37" s="30">
        <f t="shared" si="9"/>
        <v>1448124.6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-3968.17</v>
      </c>
      <c r="C39" s="27">
        <v>0</v>
      </c>
      <c r="D39" s="27">
        <v>0</v>
      </c>
      <c r="E39" s="27">
        <v>0</v>
      </c>
      <c r="F39" s="27">
        <v>-6837.14</v>
      </c>
      <c r="G39" s="27">
        <v>-7326</v>
      </c>
      <c r="H39" s="27">
        <v>0</v>
      </c>
      <c r="I39" s="27">
        <v>-2941.35</v>
      </c>
      <c r="J39" s="27">
        <v>0</v>
      </c>
      <c r="K39" s="30">
        <f t="shared" si="9"/>
        <v>-21072.66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1552500</v>
      </c>
      <c r="K45" s="30">
        <f aca="true" t="shared" si="13" ref="K45:K52">SUM(B45:J45)</f>
        <v>1552500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t="shared" si="13"/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-7286.77</v>
      </c>
      <c r="C47" s="17">
        <v>-6997.03</v>
      </c>
      <c r="D47" s="17">
        <v>-8691.97</v>
      </c>
      <c r="E47" s="17">
        <v>-5302.1</v>
      </c>
      <c r="F47" s="17">
        <v>-5258.64</v>
      </c>
      <c r="G47" s="17">
        <v>-5736.7</v>
      </c>
      <c r="H47" s="17">
        <v>-5229.67</v>
      </c>
      <c r="I47" s="17">
        <v>-7388.17</v>
      </c>
      <c r="J47" s="17">
        <v>-2549.64</v>
      </c>
      <c r="K47" s="30">
        <f t="shared" si="13"/>
        <v>-54440.68999999999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73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74</v>
      </c>
      <c r="B51" s="30">
        <v>-101710.22</v>
      </c>
      <c r="C51" s="30">
        <v>-107228.67</v>
      </c>
      <c r="D51" s="30">
        <v>-136272.13</v>
      </c>
      <c r="E51" s="30">
        <v>-98713.76</v>
      </c>
      <c r="F51" s="30">
        <v>-63154.1</v>
      </c>
      <c r="G51" s="30">
        <v>-65818.26</v>
      </c>
      <c r="H51" s="30">
        <v>-52952.83</v>
      </c>
      <c r="I51" s="30">
        <v>-78915.59</v>
      </c>
      <c r="J51" s="30">
        <v>-23408.72</v>
      </c>
      <c r="K51" s="30">
        <f t="shared" si="13"/>
        <v>-728174.2799999999</v>
      </c>
      <c r="L51" s="59"/>
      <c r="M51" s="59"/>
      <c r="N51" s="59"/>
    </row>
    <row r="52" spans="1:14" ht="16.5" customHeight="1">
      <c r="A52" s="25" t="s">
        <v>75</v>
      </c>
      <c r="B52" s="30">
        <v>101710.22</v>
      </c>
      <c r="C52" s="30">
        <v>107228.67</v>
      </c>
      <c r="D52" s="30">
        <v>136272.13</v>
      </c>
      <c r="E52" s="30">
        <v>98713.76</v>
      </c>
      <c r="F52" s="30">
        <v>63154.1</v>
      </c>
      <c r="G52" s="30">
        <v>65818.26</v>
      </c>
      <c r="H52" s="30">
        <v>52952.83</v>
      </c>
      <c r="I52" s="30">
        <v>78915.59</v>
      </c>
      <c r="J52" s="30">
        <v>23408.72</v>
      </c>
      <c r="K52" s="30">
        <f t="shared" si="13"/>
        <v>728174.2799999999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1387651.5199999998</v>
      </c>
      <c r="C54" s="27">
        <f t="shared" si="15"/>
        <v>1378175.13</v>
      </c>
      <c r="D54" s="27">
        <f t="shared" si="15"/>
        <v>1696421.1699999997</v>
      </c>
      <c r="E54" s="27">
        <f t="shared" si="15"/>
        <v>1007427.3600000002</v>
      </c>
      <c r="F54" s="27">
        <f t="shared" si="15"/>
        <v>1031710.05</v>
      </c>
      <c r="G54" s="27">
        <f t="shared" si="15"/>
        <v>1085869.5</v>
      </c>
      <c r="H54" s="27">
        <f t="shared" si="15"/>
        <v>1049236.0100000002</v>
      </c>
      <c r="I54" s="27">
        <f t="shared" si="15"/>
        <v>1439798.6199999999</v>
      </c>
      <c r="J54" s="27">
        <f t="shared" si="15"/>
        <v>2054290.6700000002</v>
      </c>
      <c r="K54" s="20">
        <f>SUM(B54:J54)</f>
        <v>12130580.03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1387651.52</v>
      </c>
      <c r="C60" s="10">
        <f t="shared" si="17"/>
        <v>1378175.125798733</v>
      </c>
      <c r="D60" s="10">
        <f t="shared" si="17"/>
        <v>1696421.1700599357</v>
      </c>
      <c r="E60" s="10">
        <f t="shared" si="17"/>
        <v>1007427.3604366004</v>
      </c>
      <c r="F60" s="10">
        <f t="shared" si="17"/>
        <v>1031710.0536645269</v>
      </c>
      <c r="G60" s="10">
        <f t="shared" si="17"/>
        <v>1085869.496561352</v>
      </c>
      <c r="H60" s="10">
        <f t="shared" si="17"/>
        <v>1049236.012611052</v>
      </c>
      <c r="I60" s="10">
        <f>SUM(I61:I73)</f>
        <v>1439798.63</v>
      </c>
      <c r="J60" s="10">
        <f t="shared" si="17"/>
        <v>2054290.665235001</v>
      </c>
      <c r="K60" s="5">
        <f>SUM(K61:K73)</f>
        <v>12130580.034367202</v>
      </c>
      <c r="L60" s="9"/>
    </row>
    <row r="61" spans="1:12" ht="16.5" customHeight="1">
      <c r="A61" s="7" t="s">
        <v>56</v>
      </c>
      <c r="B61" s="8">
        <v>1213084.95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1213084.95</v>
      </c>
      <c r="L61"/>
    </row>
    <row r="62" spans="1:12" ht="16.5" customHeight="1">
      <c r="A62" s="7" t="s">
        <v>57</v>
      </c>
      <c r="B62" s="8">
        <v>174566.57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174566.57</v>
      </c>
      <c r="L62"/>
    </row>
    <row r="63" spans="1:12" ht="16.5" customHeight="1">
      <c r="A63" s="7" t="s">
        <v>4</v>
      </c>
      <c r="B63" s="6">
        <v>0</v>
      </c>
      <c r="C63" s="8">
        <v>1378175.125798733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1378175.125798733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1696421.1700599357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1696421.1700599357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1007427.3604366004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1007427.3604366004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1031710.0536645269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1031710.0536645269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1085869.496561352</v>
      </c>
      <c r="H67" s="6">
        <v>0</v>
      </c>
      <c r="I67" s="6">
        <v>0</v>
      </c>
      <c r="J67" s="6">
        <v>0</v>
      </c>
      <c r="K67" s="5">
        <f t="shared" si="18"/>
        <v>1085869.496561352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1049236.012611052</v>
      </c>
      <c r="I68" s="6">
        <v>0</v>
      </c>
      <c r="J68" s="6">
        <v>0</v>
      </c>
      <c r="K68" s="5">
        <f t="shared" si="18"/>
        <v>1049236.012611052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518039.55</v>
      </c>
      <c r="J70" s="6">
        <v>0</v>
      </c>
      <c r="K70" s="5">
        <f t="shared" si="18"/>
        <v>518039.55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921759.08</v>
      </c>
      <c r="J71" s="6">
        <v>0</v>
      </c>
      <c r="K71" s="5">
        <f t="shared" si="18"/>
        <v>921759.08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2054290.665235001</v>
      </c>
      <c r="K72" s="5">
        <f t="shared" si="18"/>
        <v>2054290.665235001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76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2023-01-19T17:11:57Z</dcterms:modified>
  <cp:category/>
  <cp:version/>
  <cp:contentType/>
  <cp:contentStatus/>
</cp:coreProperties>
</file>