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<sst xmlns="http://schemas.openxmlformats.org/spreadsheetml/2006/main" count="82" uniqueCount="81">
  <si>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</si>
  <si>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</si>
  <si>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</si>
  <si>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</si>
  <si>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</si>
  <si>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</si>
  <si>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</si>
  <si>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</si>
  <si>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</si>
  <si>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</si>
  <si>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</si>
  <si>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</si>
  <si>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</si>
  <si>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</si>
  <si>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</si>
  <si>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</si>
  <si>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</si>
  <si>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</si>
  <si>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</si>
  <si>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</si>
  <si>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</si>
  <si>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</si>
  <si>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</si>
  <si>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</si>
  <si>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</si>
  <si>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</si>
  <si>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</si>
  <si>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</si>
  <si>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</si>
  <si>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</si>
  <si>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</si>
  <si>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</si>
  <si>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</si>
  <si>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</si>
  <si>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</si>
  <si>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</si>
  <si>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</si>
  <si>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</si>
  <si>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</si>
  <si>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</si>
  <si>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</si>
  <si>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</si>
  <si>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</si>
  <si>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</si>
  <si>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</si>
  <si>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</si>
  <si>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</si>
  <si>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</si>
  <si>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</si>
  <si>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</si>
  <si>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</si>
  <si>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</si>
  <si>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</si>
  <si>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</si>
  <si>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</si>
  <si>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</si>
  <si>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</si>
  <si>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</si>
  <si>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</si>
  <si>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</si>
  <si>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</si>
  <si>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</si>
  <si>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</si>
  <si>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</si>
  <si>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</si>
  <si>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</si>
  <si>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</si>
  <si>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</si>
  <si>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</si>
  <si>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</si>
  <si>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</si>
  <si>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</si>
  <si>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</si>
  <si>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</si>
  <si>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</si>
  <si>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</si>
  <si>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</si>
  <si>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</si>
  <si>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OPERAÇÃO 10/01/23 - VENCIMENTO 17/01/23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</si>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</sst>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280167</v>
      </c>
      <c r="C7" s="46">
        <f aca="true" t="shared" si="0" ref="C7:J7">+C8+C11</f>
        <v>225496</v>
      </c>
      <c r="D7" s="46">
        <f t="shared" si="0"/>
        <v>286528</v>
      </c>
      <c r="E7" s="46">
        <f t="shared" si="0"/>
        <v>158029</v>
      </c>
      <c r="F7" s="46">
        <f t="shared" si="0"/>
        <v>195001</v>
      </c>
      <c r="G7" s="46">
        <f t="shared" si="0"/>
        <v>186748</v>
      </c>
      <c r="H7" s="46">
        <f t="shared" si="0"/>
        <v>222257</v>
      </c>
      <c r="I7" s="46">
        <f t="shared" si="0"/>
        <v>319469</v>
      </c>
      <c r="J7" s="46">
        <f t="shared" si="0"/>
        <v>107381</v>
      </c>
      <c r="K7" s="38">
        <f aca="true" t="shared" si="1" ref="K7:K13">SUM(B7:J7)</f>
        <v>1981076</v>
      </c>
      <c r="L7" s="45"/>
      <c r="M7"/>
      <c r="N7"/>
    </row>
    <row r="8" spans="1:14" ht="16.5" customHeight="1">
      <c r="A8" s="43" t="s">
        <v>77</v>
      </c>
      <c r="B8" s="44">
        <f aca="true" t="shared" si="2" ref="B8:J8">+B9+B10</f>
        <v>15595</v>
      </c>
      <c r="C8" s="44">
        <f t="shared" si="2"/>
        <v>15566</v>
      </c>
      <c r="D8" s="44">
        <f t="shared" si="2"/>
        <v>16610</v>
      </c>
      <c r="E8" s="44">
        <f t="shared" si="2"/>
        <v>10889</v>
      </c>
      <c r="F8" s="44">
        <f t="shared" si="2"/>
        <v>11207</v>
      </c>
      <c r="G8" s="44">
        <f t="shared" si="2"/>
        <v>5810</v>
      </c>
      <c r="H8" s="44">
        <f t="shared" si="2"/>
        <v>5359</v>
      </c>
      <c r="I8" s="44">
        <f t="shared" si="2"/>
        <v>16462</v>
      </c>
      <c r="J8" s="44">
        <f t="shared" si="2"/>
        <v>3448</v>
      </c>
      <c r="K8" s="38">
        <f t="shared" si="1"/>
        <v>100946</v>
      </c>
      <c r="L8"/>
      <c r="M8"/>
      <c r="N8"/>
    </row>
    <row r="9" spans="1:14" ht="16.5" customHeight="1">
      <c r="A9" s="22" t="s">
        <v>32</v>
      </c>
      <c r="B9" s="44">
        <v>15540</v>
      </c>
      <c r="C9" s="44">
        <v>15558</v>
      </c>
      <c r="D9" s="44">
        <v>16605</v>
      </c>
      <c r="E9" s="44">
        <v>10708</v>
      </c>
      <c r="F9" s="44">
        <v>11198</v>
      </c>
      <c r="G9" s="44">
        <v>5809</v>
      </c>
      <c r="H9" s="44">
        <v>5359</v>
      </c>
      <c r="I9" s="44">
        <v>16406</v>
      </c>
      <c r="J9" s="44">
        <v>3448</v>
      </c>
      <c r="K9" s="38">
        <f t="shared" si="1"/>
        <v>100631</v>
      </c>
      <c r="L9"/>
      <c r="M9"/>
      <c r="N9"/>
    </row>
    <row r="10" spans="1:14" ht="16.5" customHeight="1">
      <c r="A10" s="22" t="s">
        <v>31</v>
      </c>
      <c r="B10" s="44">
        <v>55</v>
      </c>
      <c r="C10" s="44">
        <v>8</v>
      </c>
      <c r="D10" s="44">
        <v>5</v>
      </c>
      <c r="E10" s="44">
        <v>181</v>
      </c>
      <c r="F10" s="44">
        <v>9</v>
      </c>
      <c r="G10" s="44">
        <v>1</v>
      </c>
      <c r="H10" s="44">
        <v>0</v>
      </c>
      <c r="I10" s="44">
        <v>56</v>
      </c>
      <c r="J10" s="44">
        <v>0</v>
      </c>
      <c r="K10" s="38">
        <f t="shared" si="1"/>
        <v>315</v>
      </c>
      <c r="L10"/>
      <c r="M10"/>
      <c r="N10"/>
    </row>
    <row r="11" spans="1:14" ht="16.5" customHeight="1">
      <c r="A11" s="43" t="s">
        <v>67</v>
      </c>
      <c r="B11" s="42">
        <v>264572</v>
      </c>
      <c r="C11" s="42">
        <v>209930</v>
      </c>
      <c r="D11" s="42">
        <v>269918</v>
      </c>
      <c r="E11" s="42">
        <v>147140</v>
      </c>
      <c r="F11" s="42">
        <v>183794</v>
      </c>
      <c r="G11" s="42">
        <v>180938</v>
      </c>
      <c r="H11" s="42">
        <v>216898</v>
      </c>
      <c r="I11" s="42">
        <v>303007</v>
      </c>
      <c r="J11" s="42">
        <v>103933</v>
      </c>
      <c r="K11" s="38">
        <f t="shared" si="1"/>
        <v>1880130</v>
      </c>
      <c r="L11" s="59"/>
      <c r="M11" s="59"/>
      <c r="N11" s="59"/>
    </row>
    <row r="12" spans="1:14" ht="16.5" customHeight="1">
      <c r="A12" s="22" t="s">
        <v>68</v>
      </c>
      <c r="B12" s="42">
        <v>19119</v>
      </c>
      <c r="C12" s="42">
        <v>17020</v>
      </c>
      <c r="D12" s="42">
        <v>22713</v>
      </c>
      <c r="E12" s="42">
        <v>14371</v>
      </c>
      <c r="F12" s="42">
        <v>11206</v>
      </c>
      <c r="G12" s="42">
        <v>10550</v>
      </c>
      <c r="H12" s="42">
        <v>10765</v>
      </c>
      <c r="I12" s="42">
        <v>16820</v>
      </c>
      <c r="J12" s="42">
        <v>4430</v>
      </c>
      <c r="K12" s="38">
        <f t="shared" si="1"/>
        <v>126994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245453</v>
      </c>
      <c r="C13" s="42">
        <f>+C11-C12</f>
        <v>192910</v>
      </c>
      <c r="D13" s="42">
        <f>+D11-D12</f>
        <v>247205</v>
      </c>
      <c r="E13" s="42">
        <f aca="true" t="shared" si="3" ref="E13:J13">+E11-E12</f>
        <v>132769</v>
      </c>
      <c r="F13" s="42">
        <f t="shared" si="3"/>
        <v>172588</v>
      </c>
      <c r="G13" s="42">
        <f t="shared" si="3"/>
        <v>170388</v>
      </c>
      <c r="H13" s="42">
        <f t="shared" si="3"/>
        <v>206133</v>
      </c>
      <c r="I13" s="42">
        <f t="shared" si="3"/>
        <v>286187</v>
      </c>
      <c r="J13" s="42">
        <f t="shared" si="3"/>
        <v>99503</v>
      </c>
      <c r="K13" s="38">
        <f t="shared" si="1"/>
        <v>1753136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1.176945289796241</v>
      </c>
      <c r="C18" s="39">
        <v>1.277880298471043</v>
      </c>
      <c r="D18" s="39">
        <v>1.119695536870341</v>
      </c>
      <c r="E18" s="39">
        <v>1.439313141888829</v>
      </c>
      <c r="F18" s="39">
        <v>1.082321228812912</v>
      </c>
      <c r="G18" s="39">
        <v>1.213242836338314</v>
      </c>
      <c r="H18" s="39">
        <v>1.172312194409893</v>
      </c>
      <c r="I18" s="39">
        <v>1.126077741431709</v>
      </c>
      <c r="J18" s="39">
        <v>1.053741275054921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1532870.24</v>
      </c>
      <c r="C20" s="36">
        <f aca="true" t="shared" si="4" ref="C20:J20">SUM(C21:C28)</f>
        <v>1475759.52</v>
      </c>
      <c r="D20" s="36">
        <f t="shared" si="4"/>
        <v>1820055.61</v>
      </c>
      <c r="E20" s="36">
        <f t="shared" si="4"/>
        <v>1120622.3</v>
      </c>
      <c r="F20" s="36">
        <f t="shared" si="4"/>
        <v>1100528.6199999999</v>
      </c>
      <c r="G20" s="36">
        <f t="shared" si="4"/>
        <v>1193606.9</v>
      </c>
      <c r="H20" s="36">
        <f t="shared" si="4"/>
        <v>1099315.24</v>
      </c>
      <c r="I20" s="36">
        <f t="shared" si="4"/>
        <v>1545930.35</v>
      </c>
      <c r="J20" s="36">
        <f t="shared" si="4"/>
        <v>538463.55</v>
      </c>
      <c r="K20" s="36">
        <f aca="true" t="shared" si="5" ref="K20:K28">SUM(B20:J20)</f>
        <v>11427152.33</v>
      </c>
      <c r="L20"/>
      <c r="M20"/>
      <c r="N20"/>
    </row>
    <row r="21" spans="1:14" ht="16.5" customHeight="1">
      <c r="A21" s="35" t="s">
        <v>28</v>
      </c>
      <c r="B21" s="58">
        <f>ROUND((B15+B16)*B7,2)</f>
        <v>1258258.01</v>
      </c>
      <c r="C21" s="58">
        <f>ROUND((C15+C16)*C7,2)</f>
        <v>1112574.71</v>
      </c>
      <c r="D21" s="58">
        <f aca="true" t="shared" si="6" ref="D21:J21">ROUND((D15+D16)*D7,2)</f>
        <v>1567164.9</v>
      </c>
      <c r="E21" s="58">
        <f t="shared" si="6"/>
        <v>751491.11</v>
      </c>
      <c r="F21" s="58">
        <f t="shared" si="6"/>
        <v>981323.03</v>
      </c>
      <c r="G21" s="58">
        <f t="shared" si="6"/>
        <v>949314.78</v>
      </c>
      <c r="H21" s="58">
        <f t="shared" si="6"/>
        <v>899585.21</v>
      </c>
      <c r="I21" s="58">
        <f t="shared" si="6"/>
        <v>1306149.01</v>
      </c>
      <c r="J21" s="58">
        <f t="shared" si="6"/>
        <v>496765.98</v>
      </c>
      <c r="K21" s="30">
        <f t="shared" si="5"/>
        <v>9322626.74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222642.83</v>
      </c>
      <c r="C22" s="30">
        <f t="shared" si="7"/>
        <v>309162.59</v>
      </c>
      <c r="D22" s="30">
        <f t="shared" si="7"/>
        <v>187582.64</v>
      </c>
      <c r="E22" s="30">
        <f t="shared" si="7"/>
        <v>330139.92</v>
      </c>
      <c r="F22" s="30">
        <f t="shared" si="7"/>
        <v>80783.72</v>
      </c>
      <c r="G22" s="30">
        <f t="shared" si="7"/>
        <v>202434.58</v>
      </c>
      <c r="H22" s="30">
        <f t="shared" si="7"/>
        <v>155009.5</v>
      </c>
      <c r="I22" s="30">
        <f t="shared" si="7"/>
        <v>164676.32</v>
      </c>
      <c r="J22" s="30">
        <f t="shared" si="7"/>
        <v>26696.84</v>
      </c>
      <c r="K22" s="30">
        <f t="shared" si="5"/>
        <v>1679128.9400000002</v>
      </c>
      <c r="L22"/>
      <c r="M22"/>
      <c r="N22"/>
    </row>
    <row r="23" spans="1:14" ht="16.5" customHeight="1">
      <c r="A23" s="18" t="s">
        <v>26</v>
      </c>
      <c r="B23" s="30">
        <v>47721.75</v>
      </c>
      <c r="C23" s="30">
        <v>48213.74</v>
      </c>
      <c r="D23" s="30">
        <v>57249.32</v>
      </c>
      <c r="E23" s="30">
        <v>33816.95</v>
      </c>
      <c r="F23" s="30">
        <v>34944.25</v>
      </c>
      <c r="G23" s="30">
        <v>38215.65</v>
      </c>
      <c r="H23" s="30">
        <v>39423.57</v>
      </c>
      <c r="I23" s="30">
        <v>69069.31</v>
      </c>
      <c r="J23" s="30">
        <v>19011.69</v>
      </c>
      <c r="K23" s="30">
        <f t="shared" si="5"/>
        <v>387666.23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1318.24</v>
      </c>
      <c r="C26" s="30">
        <v>1268.74</v>
      </c>
      <c r="D26" s="30">
        <v>1565.73</v>
      </c>
      <c r="E26" s="30">
        <v>963.93</v>
      </c>
      <c r="F26" s="30">
        <v>945.69</v>
      </c>
      <c r="G26" s="30">
        <v>1026.45</v>
      </c>
      <c r="H26" s="30">
        <v>945.69</v>
      </c>
      <c r="I26" s="30">
        <v>1328.66</v>
      </c>
      <c r="J26" s="30">
        <v>463.73</v>
      </c>
      <c r="K26" s="30">
        <f t="shared" si="5"/>
        <v>9826.859999999999</v>
      </c>
      <c r="L26" s="59"/>
      <c r="M26" s="59"/>
      <c r="N26" s="59"/>
    </row>
    <row r="27" spans="1:14" ht="16.5" customHeight="1">
      <c r="A27" s="18" t="s">
        <v>79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80</v>
      </c>
      <c r="B28" s="30">
        <v>859.89</v>
      </c>
      <c r="C28" s="30">
        <v>790.68</v>
      </c>
      <c r="D28" s="30">
        <v>961.6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6315.58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-207754.63</v>
      </c>
      <c r="C31" s="30">
        <f t="shared" si="8"/>
        <v>-82358.98</v>
      </c>
      <c r="D31" s="30">
        <f t="shared" si="8"/>
        <v>-142396.91</v>
      </c>
      <c r="E31" s="30">
        <f t="shared" si="8"/>
        <v>-158697.05</v>
      </c>
      <c r="F31" s="30">
        <f t="shared" si="8"/>
        <v>-71557.84</v>
      </c>
      <c r="G31" s="30">
        <f t="shared" si="8"/>
        <v>-194272.08000000002</v>
      </c>
      <c r="H31" s="30">
        <f t="shared" si="8"/>
        <v>-54105.509999999995</v>
      </c>
      <c r="I31" s="30">
        <f t="shared" si="8"/>
        <v>-121144.09</v>
      </c>
      <c r="J31" s="30">
        <f t="shared" si="8"/>
        <v>-36473.26</v>
      </c>
      <c r="K31" s="30">
        <f aca="true" t="shared" si="9" ref="K31:K39">SUM(B31:J31)</f>
        <v>-1068760.3499999999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-196464.4</v>
      </c>
      <c r="C32" s="30">
        <f t="shared" si="10"/>
        <v>-71779.59999999999</v>
      </c>
      <c r="D32" s="30">
        <f t="shared" si="10"/>
        <v>-107275.9</v>
      </c>
      <c r="E32" s="30">
        <f t="shared" si="10"/>
        <v>-153337</v>
      </c>
      <c r="F32" s="30">
        <f t="shared" si="10"/>
        <v>-49271.2</v>
      </c>
      <c r="G32" s="30">
        <f t="shared" si="10"/>
        <v>-186901.16</v>
      </c>
      <c r="H32" s="30">
        <f t="shared" si="10"/>
        <v>-48846.869999999995</v>
      </c>
      <c r="I32" s="30">
        <f t="shared" si="10"/>
        <v>-111617.51999999999</v>
      </c>
      <c r="J32" s="30">
        <f t="shared" si="10"/>
        <v>-27335.84</v>
      </c>
      <c r="K32" s="30">
        <f t="shared" si="9"/>
        <v>-952829.49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-68376</v>
      </c>
      <c r="C33" s="30">
        <f t="shared" si="11"/>
        <v>-68455.2</v>
      </c>
      <c r="D33" s="30">
        <f t="shared" si="11"/>
        <v>-73062</v>
      </c>
      <c r="E33" s="30">
        <f t="shared" si="11"/>
        <v>-47115.2</v>
      </c>
      <c r="F33" s="30">
        <f t="shared" si="11"/>
        <v>-49271.2</v>
      </c>
      <c r="G33" s="30">
        <f t="shared" si="11"/>
        <v>-25559.6</v>
      </c>
      <c r="H33" s="30">
        <f t="shared" si="11"/>
        <v>-23579.6</v>
      </c>
      <c r="I33" s="30">
        <f t="shared" si="11"/>
        <v>-72186.4</v>
      </c>
      <c r="J33" s="30">
        <f t="shared" si="11"/>
        <v>-15171.2</v>
      </c>
      <c r="K33" s="30">
        <f t="shared" si="9"/>
        <v>-442776.39999999997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-128088.4</v>
      </c>
      <c r="C36" s="30">
        <v>-3324.4</v>
      </c>
      <c r="D36" s="30">
        <v>-34213.9</v>
      </c>
      <c r="E36" s="30">
        <v>-106221.8</v>
      </c>
      <c r="F36" s="26">
        <v>0</v>
      </c>
      <c r="G36" s="30">
        <v>-161341.56</v>
      </c>
      <c r="H36" s="30">
        <v>-25267.27</v>
      </c>
      <c r="I36" s="30">
        <v>-39431.12</v>
      </c>
      <c r="J36" s="30">
        <v>-12164.64</v>
      </c>
      <c r="K36" s="30">
        <f t="shared" si="9"/>
        <v>-510053.09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-11290.23</v>
      </c>
      <c r="C37" s="27">
        <f t="shared" si="12"/>
        <v>-10579.38</v>
      </c>
      <c r="D37" s="27">
        <f t="shared" si="12"/>
        <v>-35121.01</v>
      </c>
      <c r="E37" s="27">
        <f t="shared" si="12"/>
        <v>-5360.05</v>
      </c>
      <c r="F37" s="27">
        <f t="shared" si="12"/>
        <v>-22286.64</v>
      </c>
      <c r="G37" s="27">
        <f t="shared" si="12"/>
        <v>-7370.92</v>
      </c>
      <c r="H37" s="27">
        <f t="shared" si="12"/>
        <v>-5258.64</v>
      </c>
      <c r="I37" s="27">
        <f t="shared" si="12"/>
        <v>-9526.57</v>
      </c>
      <c r="J37" s="27">
        <f t="shared" si="12"/>
        <v>-9137.42</v>
      </c>
      <c r="K37" s="30">
        <f t="shared" si="9"/>
        <v>-115930.86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-3960</v>
      </c>
      <c r="C40" s="17">
        <v>-3524.4</v>
      </c>
      <c r="D40" s="17">
        <v>-554.4</v>
      </c>
      <c r="E40" s="17">
        <v>0</v>
      </c>
      <c r="F40" s="17">
        <v>-17028</v>
      </c>
      <c r="G40" s="17">
        <v>-1663.2</v>
      </c>
      <c r="H40" s="17">
        <v>0</v>
      </c>
      <c r="I40" s="17">
        <v>-2138.4</v>
      </c>
      <c r="J40" s="17">
        <v>-79.2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-3000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-477.71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t="shared" si="13"/>
        <v>0</v>
      </c>
      <c r="L46" s="24"/>
      <c r="M46"/>
      <c r="N46"/>
    </row>
    <row r="47" spans="1:14" s="23" customFormat="1" ht="16.5" customHeight="1">
      <c r="A47" s="25" t="s">
        <v>10</v>
      </c>
      <c r="B47" s="17">
        <v>-7330.23</v>
      </c>
      <c r="C47" s="17">
        <v>-7054.98</v>
      </c>
      <c r="D47" s="17">
        <v>-8706.45</v>
      </c>
      <c r="E47" s="17">
        <v>-5360.05</v>
      </c>
      <c r="F47" s="17">
        <v>-5258.64</v>
      </c>
      <c r="G47" s="17">
        <v>-5707.72</v>
      </c>
      <c r="H47" s="17">
        <v>-5258.64</v>
      </c>
      <c r="I47" s="17">
        <v>-7388.17</v>
      </c>
      <c r="J47" s="17">
        <v>-2578.62</v>
      </c>
      <c r="K47" s="30">
        <f t="shared" si="13"/>
        <v>-54643.5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-104605.78</v>
      </c>
      <c r="C51" s="30">
        <v>-111387.39</v>
      </c>
      <c r="D51" s="30">
        <v>-144275.25</v>
      </c>
      <c r="E51" s="30">
        <v>-101907.64</v>
      </c>
      <c r="F51" s="30">
        <v>-63243.3</v>
      </c>
      <c r="G51" s="30">
        <v>-67430.33</v>
      </c>
      <c r="H51" s="30">
        <v>-53244.77</v>
      </c>
      <c r="I51" s="30">
        <v>-81393.66</v>
      </c>
      <c r="J51" s="30">
        <v>-22214.24</v>
      </c>
      <c r="K51" s="30">
        <f t="shared" si="13"/>
        <v>-749702.36</v>
      </c>
      <c r="L51" s="59"/>
      <c r="M51" s="59"/>
      <c r="N51" s="59"/>
    </row>
    <row r="52" spans="1:14" ht="16.5" customHeight="1">
      <c r="A52" s="25" t="s">
        <v>75</v>
      </c>
      <c r="B52" s="30">
        <v>104605.78</v>
      </c>
      <c r="C52" s="30">
        <v>111387.39</v>
      </c>
      <c r="D52" s="30">
        <v>144275.25</v>
      </c>
      <c r="E52" s="30">
        <v>101907.64</v>
      </c>
      <c r="F52" s="30">
        <v>63243.3</v>
      </c>
      <c r="G52" s="30">
        <v>67430.33</v>
      </c>
      <c r="H52" s="30">
        <v>53244.77</v>
      </c>
      <c r="I52" s="30">
        <v>81393.66</v>
      </c>
      <c r="J52" s="30">
        <v>22214.24</v>
      </c>
      <c r="K52" s="30">
        <f t="shared" si="13"/>
        <v>749702.36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1325115.6099999999</v>
      </c>
      <c r="C54" s="27">
        <f t="shared" si="15"/>
        <v>1393400.54</v>
      </c>
      <c r="D54" s="27">
        <f t="shared" si="15"/>
        <v>1677658.7000000002</v>
      </c>
      <c r="E54" s="27">
        <f t="shared" si="15"/>
        <v>961925.25</v>
      </c>
      <c r="F54" s="27">
        <f t="shared" si="15"/>
        <v>1028970.7799999999</v>
      </c>
      <c r="G54" s="27">
        <f t="shared" si="15"/>
        <v>999334.8199999998</v>
      </c>
      <c r="H54" s="27">
        <f t="shared" si="15"/>
        <v>1045209.73</v>
      </c>
      <c r="I54" s="27">
        <f t="shared" si="15"/>
        <v>1424786.26</v>
      </c>
      <c r="J54" s="27">
        <f t="shared" si="15"/>
        <v>501990.29000000004</v>
      </c>
      <c r="K54" s="20">
        <f>SUM(B54:J54)</f>
        <v>10358391.98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1325115.61</v>
      </c>
      <c r="C60" s="10">
        <f t="shared" si="17"/>
        <v>1393400.542407093</v>
      </c>
      <c r="D60" s="10">
        <f t="shared" si="17"/>
        <v>1677658.7039596182</v>
      </c>
      <c r="E60" s="10">
        <f t="shared" si="17"/>
        <v>961925.2505688688</v>
      </c>
      <c r="F60" s="10">
        <f t="shared" si="17"/>
        <v>1028970.7776793392</v>
      </c>
      <c r="G60" s="10">
        <f t="shared" si="17"/>
        <v>999334.8162287108</v>
      </c>
      <c r="H60" s="10">
        <f t="shared" si="17"/>
        <v>1045209.7315848848</v>
      </c>
      <c r="I60" s="10">
        <f>SUM(I61:I73)</f>
        <v>1424786.26</v>
      </c>
      <c r="J60" s="10">
        <f t="shared" si="17"/>
        <v>501990.2871418244</v>
      </c>
      <c r="K60" s="5">
        <f>SUM(K61:K73)</f>
        <v>10358391.979570339</v>
      </c>
      <c r="L60" s="9"/>
    </row>
    <row r="61" spans="1:12" ht="16.5" customHeight="1">
      <c r="A61" s="7" t="s">
        <v>56</v>
      </c>
      <c r="B61" s="8">
        <v>1157621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1157621</v>
      </c>
      <c r="L61"/>
    </row>
    <row r="62" spans="1:12" ht="16.5" customHeight="1">
      <c r="A62" s="7" t="s">
        <v>57</v>
      </c>
      <c r="B62" s="8">
        <v>167494.61000000002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167494.61000000002</v>
      </c>
      <c r="L62"/>
    </row>
    <row r="63" spans="1:12" ht="16.5" customHeight="1">
      <c r="A63" s="7" t="s">
        <v>4</v>
      </c>
      <c r="B63" s="6">
        <v>0</v>
      </c>
      <c r="C63" s="8">
        <v>1393400.542407093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1393400.542407093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1677658.7039596182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1677658.7039596182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961925.2505688688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961925.2505688688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1028970.7776793392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1028970.7776793392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999334.8162287108</v>
      </c>
      <c r="H67" s="6">
        <v>0</v>
      </c>
      <c r="I67" s="6">
        <v>0</v>
      </c>
      <c r="J67" s="6">
        <v>0</v>
      </c>
      <c r="K67" s="5">
        <f t="shared" si="18"/>
        <v>999334.8162287108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1045209.7315848848</v>
      </c>
      <c r="I68" s="6">
        <v>0</v>
      </c>
      <c r="J68" s="6">
        <v>0</v>
      </c>
      <c r="K68" s="5">
        <f t="shared" si="18"/>
        <v>1045209.7315848848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533867.41</v>
      </c>
      <c r="J70" s="6">
        <v>0</v>
      </c>
      <c r="K70" s="5">
        <f t="shared" si="18"/>
        <v>533867.41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890918.85</v>
      </c>
      <c r="J71" s="6">
        <v>0</v>
      </c>
      <c r="K71" s="5">
        <f t="shared" si="18"/>
        <v>890918.85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501990.2871418244</v>
      </c>
      <c r="K72" s="5">
        <f t="shared" si="18"/>
        <v>501990.2871418244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2023-01-17T22:29:21Z</dcterms:modified>
  <cp:category/>
  <cp:version/>
  <cp:contentType/>
  <cp:contentStatus/>
</cp:coreProperties>
</file>