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<sst xmlns="http://schemas.openxmlformats.org/spreadsheetml/2006/main" count="82" uniqueCount="81">
  <si>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</si>
  <si>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</si>
  <si>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</si>
  <si>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</si>
  <si>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</si>
  <si>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</si>
  <si>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</si>
  <si>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</si>
  <si>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</si>
  <si>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</si>
  <si>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</si>
  <si>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</si>
  <si>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</si>
  <si>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</si>
  <si>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</si>
  <si>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</si>
  <si>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</si>
  <si>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</si>
  <si>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</si>
  <si>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</si>
  <si>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</si>
  <si>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</si>
  <si>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</si>
  <si>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</si>
  <si>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</si>
  <si>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</si>
  <si>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</si>
  <si>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</si>
  <si>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</si>
  <si>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</si>
  <si>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</si>
  <si>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</si>
  <si>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</si>
  <si>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</si>
  <si>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</si>
  <si>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</si>
  <si>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</si>
  <si>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</si>
  <si>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</si>
  <si>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</si>
  <si>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</si>
  <si>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</si>
  <si>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</si>
  <si>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</si>
  <si>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</si>
  <si>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</si>
  <si>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</si>
  <si>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</si>
  <si>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</si>
  <si>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</si>
  <si>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</si>
  <si>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</si>
  <si>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</si>
  <si>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</si>
  <si>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</si>
  <si>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</si>
  <si>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</si>
  <si>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</si>
  <si>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</si>
  <si>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</si>
  <si>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</si>
  <si>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</si>
  <si>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</si>
  <si>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</si>
  <si>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</si>
  <si>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</si>
  <si>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</si>
  <si>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</si>
  <si>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</si>
  <si>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</si>
  <si>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</si>
  <si>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</si>
  <si>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</si>
  <si>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</si>
  <si>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</si>
  <si>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</si>
  <si>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</si>
  <si>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</si>
  <si>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02/01/23 - VENCIMENTO 09/01/23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</si>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</sst>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197921</v>
      </c>
      <c r="C7" s="46">
        <f aca="true" t="shared" si="0" ref="C7:J7">+C8+C11</f>
        <v>151632</v>
      </c>
      <c r="D7" s="46">
        <f t="shared" si="0"/>
        <v>190080</v>
      </c>
      <c r="E7" s="46">
        <f t="shared" si="0"/>
        <v>101814</v>
      </c>
      <c r="F7" s="46">
        <f t="shared" si="0"/>
        <v>144203</v>
      </c>
      <c r="G7" s="46">
        <f t="shared" si="0"/>
        <v>140597</v>
      </c>
      <c r="H7" s="46">
        <f t="shared" si="0"/>
        <v>163262</v>
      </c>
      <c r="I7" s="46">
        <f t="shared" si="0"/>
        <v>229706</v>
      </c>
      <c r="J7" s="46">
        <f t="shared" si="0"/>
        <v>71689</v>
      </c>
      <c r="K7" s="38">
        <f aca="true" t="shared" si="1" ref="K7:K13">SUM(B7:J7)</f>
        <v>1390904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12008</v>
      </c>
      <c r="C8" s="44">
        <f t="shared" si="2"/>
        <v>10401</v>
      </c>
      <c r="D8" s="44">
        <f t="shared" si="2"/>
        <v>11747</v>
      </c>
      <c r="E8" s="44">
        <f t="shared" si="2"/>
        <v>7121</v>
      </c>
      <c r="F8" s="44">
        <f t="shared" si="2"/>
        <v>9302</v>
      </c>
      <c r="G8" s="44">
        <f t="shared" si="2"/>
        <v>5447</v>
      </c>
      <c r="H8" s="44">
        <f t="shared" si="2"/>
        <v>4864</v>
      </c>
      <c r="I8" s="44">
        <f t="shared" si="2"/>
        <v>12567</v>
      </c>
      <c r="J8" s="44">
        <f t="shared" si="2"/>
        <v>2182</v>
      </c>
      <c r="K8" s="38">
        <f t="shared" si="1"/>
        <v>75639</v>
      </c>
      <c r="L8"/>
      <c r="M8"/>
      <c r="N8"/>
    </row>
    <row r="9" spans="1:14" ht="16.5" customHeight="1">
      <c r="A9" s="22" t="s">
        <v>32</v>
      </c>
      <c r="B9" s="44">
        <v>11978</v>
      </c>
      <c r="C9" s="44">
        <v>10399</v>
      </c>
      <c r="D9" s="44">
        <v>11746</v>
      </c>
      <c r="E9" s="44">
        <v>7026</v>
      </c>
      <c r="F9" s="44">
        <v>9296</v>
      </c>
      <c r="G9" s="44">
        <v>5447</v>
      </c>
      <c r="H9" s="44">
        <v>4864</v>
      </c>
      <c r="I9" s="44">
        <v>12535</v>
      </c>
      <c r="J9" s="44">
        <v>2182</v>
      </c>
      <c r="K9" s="38">
        <f t="shared" si="1"/>
        <v>75473</v>
      </c>
      <c r="L9"/>
      <c r="M9"/>
      <c r="N9"/>
    </row>
    <row r="10" spans="1:14" ht="16.5" customHeight="1">
      <c r="A10" s="22" t="s">
        <v>31</v>
      </c>
      <c r="B10" s="44">
        <v>30</v>
      </c>
      <c r="C10" s="44">
        <v>2</v>
      </c>
      <c r="D10" s="44">
        <v>1</v>
      </c>
      <c r="E10" s="44">
        <v>95</v>
      </c>
      <c r="F10" s="44">
        <v>6</v>
      </c>
      <c r="G10" s="44">
        <v>0</v>
      </c>
      <c r="H10" s="44">
        <v>0</v>
      </c>
      <c r="I10" s="44">
        <v>32</v>
      </c>
      <c r="J10" s="44">
        <v>0</v>
      </c>
      <c r="K10" s="38">
        <f t="shared" si="1"/>
        <v>166</v>
      </c>
      <c r="L10"/>
      <c r="M10"/>
      <c r="N10"/>
    </row>
    <row r="11" spans="1:14" ht="16.5" customHeight="1">
      <c r="A11" s="43" t="s">
        <v>67</v>
      </c>
      <c r="B11" s="42">
        <v>185913</v>
      </c>
      <c r="C11" s="42">
        <v>141231</v>
      </c>
      <c r="D11" s="42">
        <v>178333</v>
      </c>
      <c r="E11" s="42">
        <v>94693</v>
      </c>
      <c r="F11" s="42">
        <v>134901</v>
      </c>
      <c r="G11" s="42">
        <v>135150</v>
      </c>
      <c r="H11" s="42">
        <v>158398</v>
      </c>
      <c r="I11" s="42">
        <v>217139</v>
      </c>
      <c r="J11" s="42">
        <v>69507</v>
      </c>
      <c r="K11" s="38">
        <f t="shared" si="1"/>
        <v>1315265</v>
      </c>
      <c r="L11" s="59"/>
      <c r="M11" s="59"/>
      <c r="N11" s="59"/>
    </row>
    <row r="12" spans="1:14" ht="16.5" customHeight="1">
      <c r="A12" s="22" t="s">
        <v>68</v>
      </c>
      <c r="B12" s="42">
        <v>13852</v>
      </c>
      <c r="C12" s="42">
        <v>12114</v>
      </c>
      <c r="D12" s="42">
        <v>15839</v>
      </c>
      <c r="E12" s="42">
        <v>9712</v>
      </c>
      <c r="F12" s="42">
        <v>8792</v>
      </c>
      <c r="G12" s="42">
        <v>8157</v>
      </c>
      <c r="H12" s="42">
        <v>8183</v>
      </c>
      <c r="I12" s="42">
        <v>12502</v>
      </c>
      <c r="J12" s="42">
        <v>3179</v>
      </c>
      <c r="K12" s="38">
        <f t="shared" si="1"/>
        <v>92330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172061</v>
      </c>
      <c r="C13" s="42">
        <f>+C11-C12</f>
        <v>129117</v>
      </c>
      <c r="D13" s="42">
        <f>+D11-D12</f>
        <v>162494</v>
      </c>
      <c r="E13" s="42">
        <f aca="true" t="shared" si="3" ref="E13:J13">+E11-E12</f>
        <v>84981</v>
      </c>
      <c r="F13" s="42">
        <f t="shared" si="3"/>
        <v>126109</v>
      </c>
      <c r="G13" s="42">
        <f t="shared" si="3"/>
        <v>126993</v>
      </c>
      <c r="H13" s="42">
        <f t="shared" si="3"/>
        <v>150215</v>
      </c>
      <c r="I13" s="42">
        <f t="shared" si="3"/>
        <v>204637</v>
      </c>
      <c r="J13" s="42">
        <f t="shared" si="3"/>
        <v>66328</v>
      </c>
      <c r="K13" s="38">
        <f t="shared" si="1"/>
        <v>1222935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1.628109812265262</v>
      </c>
      <c r="C18" s="39">
        <v>1.827481511118281</v>
      </c>
      <c r="D18" s="39">
        <v>1.596708748927816</v>
      </c>
      <c r="E18" s="39">
        <v>2.127651097744821</v>
      </c>
      <c r="F18" s="39">
        <v>1.412874831807287</v>
      </c>
      <c r="G18" s="39">
        <v>1.557488222084364</v>
      </c>
      <c r="H18" s="39">
        <v>1.448739435319207</v>
      </c>
      <c r="I18" s="39">
        <v>1.531990686128021</v>
      </c>
      <c r="J18" s="39">
        <v>1.530422345231196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1499197.16</v>
      </c>
      <c r="C20" s="36">
        <f aca="true" t="shared" si="4" ref="C20:J20">SUM(C21:C28)</f>
        <v>1421335.91</v>
      </c>
      <c r="D20" s="36">
        <f t="shared" si="4"/>
        <v>1722188.8200000003</v>
      </c>
      <c r="E20" s="36">
        <f t="shared" si="4"/>
        <v>1069173.16</v>
      </c>
      <c r="F20" s="36">
        <f t="shared" si="4"/>
        <v>1063345.28</v>
      </c>
      <c r="G20" s="36">
        <f t="shared" si="4"/>
        <v>1154703.62</v>
      </c>
      <c r="H20" s="36">
        <f t="shared" si="4"/>
        <v>997991.4600000001</v>
      </c>
      <c r="I20" s="36">
        <f t="shared" si="4"/>
        <v>1513644.3900000001</v>
      </c>
      <c r="J20" s="36">
        <f t="shared" si="4"/>
        <v>522590.9400000001</v>
      </c>
      <c r="K20" s="36">
        <f aca="true" t="shared" si="5" ref="K20:K28">SUM(B20:J20)</f>
        <v>10964170.740000002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888883</v>
      </c>
      <c r="C21" s="58">
        <f>ROUND((C15+C16)*C7,2)</f>
        <v>748137.12</v>
      </c>
      <c r="D21" s="58">
        <f aca="true" t="shared" si="6" ref="D21:J21">ROUND((D15+D16)*D7,2)</f>
        <v>1039642.56</v>
      </c>
      <c r="E21" s="58">
        <f t="shared" si="6"/>
        <v>484166.3</v>
      </c>
      <c r="F21" s="58">
        <f t="shared" si="6"/>
        <v>725687.18</v>
      </c>
      <c r="G21" s="58">
        <f t="shared" si="6"/>
        <v>714710.79</v>
      </c>
      <c r="H21" s="58">
        <f t="shared" si="6"/>
        <v>660802.95</v>
      </c>
      <c r="I21" s="58">
        <f t="shared" si="6"/>
        <v>939152.98</v>
      </c>
      <c r="J21" s="58">
        <f t="shared" si="6"/>
        <v>331647.65</v>
      </c>
      <c r="K21" s="30">
        <f t="shared" si="5"/>
        <v>6532830.530000001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558316.13</v>
      </c>
      <c r="C22" s="30">
        <f t="shared" si="7"/>
        <v>619069.63</v>
      </c>
      <c r="D22" s="30">
        <f t="shared" si="7"/>
        <v>620363.81</v>
      </c>
      <c r="E22" s="30">
        <f t="shared" si="7"/>
        <v>545970.66</v>
      </c>
      <c r="F22" s="30">
        <f t="shared" si="7"/>
        <v>299617.97</v>
      </c>
      <c r="G22" s="30">
        <f t="shared" si="7"/>
        <v>398442.85</v>
      </c>
      <c r="H22" s="30">
        <f t="shared" si="7"/>
        <v>296528.34</v>
      </c>
      <c r="I22" s="30">
        <f t="shared" si="7"/>
        <v>499620.64</v>
      </c>
      <c r="J22" s="30">
        <f t="shared" si="7"/>
        <v>175913.32</v>
      </c>
      <c r="K22" s="30">
        <f t="shared" si="5"/>
        <v>4013843.35</v>
      </c>
      <c r="L22"/>
      <c r="M22"/>
      <c r="N22"/>
    </row>
    <row r="23" spans="1:14" ht="16.5" customHeight="1">
      <c r="A23" s="18" t="s">
        <v>26</v>
      </c>
      <c r="B23" s="30">
        <v>47719.12</v>
      </c>
      <c r="C23" s="30">
        <v>48310.26</v>
      </c>
      <c r="D23" s="30">
        <v>54139.33</v>
      </c>
      <c r="E23" s="30">
        <v>33861.88</v>
      </c>
      <c r="F23" s="30">
        <v>34549.48</v>
      </c>
      <c r="G23" s="30">
        <v>37895.06</v>
      </c>
      <c r="H23" s="30">
        <v>35410.1</v>
      </c>
      <c r="I23" s="30">
        <v>68801.2</v>
      </c>
      <c r="J23" s="30">
        <v>19033.12</v>
      </c>
      <c r="K23" s="30">
        <f t="shared" si="5"/>
        <v>379719.55000000005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1349.5</v>
      </c>
      <c r="C26" s="30">
        <v>1279.16</v>
      </c>
      <c r="D26" s="30">
        <v>1550.1</v>
      </c>
      <c r="E26" s="30">
        <v>963.93</v>
      </c>
      <c r="F26" s="30">
        <v>958.72</v>
      </c>
      <c r="G26" s="30">
        <v>1039.48</v>
      </c>
      <c r="H26" s="30">
        <v>898.8</v>
      </c>
      <c r="I26" s="30">
        <v>1362.52</v>
      </c>
      <c r="J26" s="30">
        <v>471.54</v>
      </c>
      <c r="K26" s="30">
        <f t="shared" si="5"/>
        <v>9873.750000000002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-121580.59</v>
      </c>
      <c r="C31" s="30">
        <f t="shared" si="8"/>
        <v>-60044.7</v>
      </c>
      <c r="D31" s="30">
        <f t="shared" si="8"/>
        <v>-103741.08000000002</v>
      </c>
      <c r="E31" s="30">
        <f t="shared" si="8"/>
        <v>-90861.25000000001</v>
      </c>
      <c r="F31" s="30">
        <f t="shared" si="8"/>
        <v>-46233.47</v>
      </c>
      <c r="G31" s="30">
        <f t="shared" si="8"/>
        <v>-104154.27</v>
      </c>
      <c r="H31" s="30">
        <f t="shared" si="8"/>
        <v>-40373.99999999999</v>
      </c>
      <c r="I31" s="30">
        <f t="shared" si="8"/>
        <v>-84538.59</v>
      </c>
      <c r="J31" s="30">
        <f t="shared" si="8"/>
        <v>-25430.35</v>
      </c>
      <c r="K31" s="30">
        <f aca="true" t="shared" si="9" ref="K31:K39">SUM(B31:J31)</f>
        <v>-676958.2999999999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-114076.53</v>
      </c>
      <c r="C32" s="30">
        <f t="shared" si="10"/>
        <v>-52931.77</v>
      </c>
      <c r="D32" s="30">
        <f t="shared" si="10"/>
        <v>-72739.1</v>
      </c>
      <c r="E32" s="30">
        <f t="shared" si="10"/>
        <v>-85501.20000000001</v>
      </c>
      <c r="F32" s="30">
        <f t="shared" si="10"/>
        <v>-40902.4</v>
      </c>
      <c r="G32" s="30">
        <f t="shared" si="10"/>
        <v>-98374.11</v>
      </c>
      <c r="H32" s="30">
        <f t="shared" si="10"/>
        <v>-35376.119999999995</v>
      </c>
      <c r="I32" s="30">
        <f t="shared" si="10"/>
        <v>-76962.09</v>
      </c>
      <c r="J32" s="30">
        <f t="shared" si="10"/>
        <v>-16328.669999999998</v>
      </c>
      <c r="K32" s="30">
        <f t="shared" si="9"/>
        <v>-593191.99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-52703.2</v>
      </c>
      <c r="C33" s="30">
        <f t="shared" si="11"/>
        <v>-45755.6</v>
      </c>
      <c r="D33" s="30">
        <f t="shared" si="11"/>
        <v>-51682.4</v>
      </c>
      <c r="E33" s="30">
        <f t="shared" si="11"/>
        <v>-30914.4</v>
      </c>
      <c r="F33" s="30">
        <f t="shared" si="11"/>
        <v>-40902.4</v>
      </c>
      <c r="G33" s="30">
        <f t="shared" si="11"/>
        <v>-23966.8</v>
      </c>
      <c r="H33" s="30">
        <f t="shared" si="11"/>
        <v>-21401.6</v>
      </c>
      <c r="I33" s="30">
        <f t="shared" si="11"/>
        <v>-55154</v>
      </c>
      <c r="J33" s="30">
        <f t="shared" si="11"/>
        <v>-9600.8</v>
      </c>
      <c r="K33" s="30">
        <f t="shared" si="9"/>
        <v>-332081.19999999995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-61373.33</v>
      </c>
      <c r="C36" s="30">
        <v>-7176.17</v>
      </c>
      <c r="D36" s="30">
        <v>-21056.7</v>
      </c>
      <c r="E36" s="30">
        <v>-54586.8</v>
      </c>
      <c r="F36" s="26">
        <v>0</v>
      </c>
      <c r="G36" s="30">
        <v>-74407.31</v>
      </c>
      <c r="H36" s="30">
        <v>-13974.52</v>
      </c>
      <c r="I36" s="30">
        <v>-21808.09</v>
      </c>
      <c r="J36" s="30">
        <v>-6727.87</v>
      </c>
      <c r="K36" s="30">
        <f t="shared" si="9"/>
        <v>-261110.78999999998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-7504.06</v>
      </c>
      <c r="C37" s="27">
        <f t="shared" si="12"/>
        <v>-7112.93</v>
      </c>
      <c r="D37" s="27">
        <f t="shared" si="12"/>
        <v>-31001.980000000003</v>
      </c>
      <c r="E37" s="27">
        <f t="shared" si="12"/>
        <v>-5360.05</v>
      </c>
      <c r="F37" s="27">
        <f t="shared" si="12"/>
        <v>-5331.07</v>
      </c>
      <c r="G37" s="27">
        <f t="shared" si="12"/>
        <v>-5780.16</v>
      </c>
      <c r="H37" s="27">
        <f t="shared" si="12"/>
        <v>-4997.88</v>
      </c>
      <c r="I37" s="27">
        <f t="shared" si="12"/>
        <v>-7576.5</v>
      </c>
      <c r="J37" s="27">
        <f t="shared" si="12"/>
        <v>-9101.68</v>
      </c>
      <c r="K37" s="30">
        <f t="shared" si="9"/>
        <v>-83766.31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-7504.06</v>
      </c>
      <c r="C47" s="17">
        <v>-7112.93</v>
      </c>
      <c r="D47" s="17">
        <v>-8619.53</v>
      </c>
      <c r="E47" s="17">
        <v>-5360.05</v>
      </c>
      <c r="F47" s="17">
        <v>-5331.07</v>
      </c>
      <c r="G47" s="17">
        <v>-5780.16</v>
      </c>
      <c r="H47" s="17">
        <v>-4997.88</v>
      </c>
      <c r="I47" s="17">
        <v>-7576.5</v>
      </c>
      <c r="J47" s="17">
        <v>-2622.08</v>
      </c>
      <c r="K47" s="30">
        <f t="shared" si="13"/>
        <v>-54904.26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-104924.74</v>
      </c>
      <c r="C51" s="30">
        <v>-113551.79</v>
      </c>
      <c r="D51" s="30">
        <v>-143506.09</v>
      </c>
      <c r="E51" s="30">
        <v>-101987.65</v>
      </c>
      <c r="F51" s="30">
        <v>-64831.33</v>
      </c>
      <c r="G51" s="30">
        <v>-66992.63</v>
      </c>
      <c r="H51" s="30">
        <v>-50021.04</v>
      </c>
      <c r="I51" s="30">
        <v>-82381.93</v>
      </c>
      <c r="J51" s="30">
        <v>-23173.96</v>
      </c>
      <c r="K51" s="30">
        <f t="shared" si="13"/>
        <v>-751371.1599999999</v>
      </c>
      <c r="L51" s="59"/>
      <c r="M51" s="59"/>
      <c r="N51" s="59"/>
    </row>
    <row r="52" spans="1:14" ht="16.5" customHeight="1">
      <c r="A52" s="25" t="s">
        <v>75</v>
      </c>
      <c r="B52" s="30">
        <v>104924.74</v>
      </c>
      <c r="C52" s="30">
        <v>113551.79</v>
      </c>
      <c r="D52" s="30">
        <v>143506.09</v>
      </c>
      <c r="E52" s="30">
        <v>101987.65</v>
      </c>
      <c r="F52" s="30">
        <v>64831.33</v>
      </c>
      <c r="G52" s="30">
        <v>66992.63</v>
      </c>
      <c r="H52" s="30">
        <v>50021.04</v>
      </c>
      <c r="I52" s="30">
        <v>82381.93</v>
      </c>
      <c r="J52" s="30">
        <v>23173.96</v>
      </c>
      <c r="K52" s="30">
        <f t="shared" si="13"/>
        <v>751371.1599999999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1377616.5699999998</v>
      </c>
      <c r="C54" s="27">
        <f t="shared" si="15"/>
        <v>1361291.21</v>
      </c>
      <c r="D54" s="27">
        <f t="shared" si="15"/>
        <v>1618447.7400000002</v>
      </c>
      <c r="E54" s="27">
        <f t="shared" si="15"/>
        <v>978311.9099999999</v>
      </c>
      <c r="F54" s="27">
        <f t="shared" si="15"/>
        <v>1017111.81</v>
      </c>
      <c r="G54" s="27">
        <f t="shared" si="15"/>
        <v>1050549.35</v>
      </c>
      <c r="H54" s="27">
        <f t="shared" si="15"/>
        <v>957617.4600000001</v>
      </c>
      <c r="I54" s="27">
        <f t="shared" si="15"/>
        <v>1429105.8</v>
      </c>
      <c r="J54" s="27">
        <f t="shared" si="15"/>
        <v>497160.59000000014</v>
      </c>
      <c r="K54" s="20">
        <f>SUM(B54:J54)</f>
        <v>10287212.44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1377616.58</v>
      </c>
      <c r="C60" s="10">
        <f t="shared" si="17"/>
        <v>1361291.214567602</v>
      </c>
      <c r="D60" s="10">
        <f t="shared" si="17"/>
        <v>1618447.7412807934</v>
      </c>
      <c r="E60" s="10">
        <f t="shared" si="17"/>
        <v>978311.9096643467</v>
      </c>
      <c r="F60" s="10">
        <f t="shared" si="17"/>
        <v>1017111.8123819162</v>
      </c>
      <c r="G60" s="10">
        <f t="shared" si="17"/>
        <v>1050549.347561315</v>
      </c>
      <c r="H60" s="10">
        <f t="shared" si="17"/>
        <v>957617.462627574</v>
      </c>
      <c r="I60" s="10">
        <f>SUM(I61:I73)</f>
        <v>1429105.8</v>
      </c>
      <c r="J60" s="10">
        <f t="shared" si="17"/>
        <v>497160.5942930691</v>
      </c>
      <c r="K60" s="5">
        <f>SUM(K61:K73)</f>
        <v>10287212.462376615</v>
      </c>
      <c r="L60" s="9"/>
    </row>
    <row r="61" spans="1:12" ht="16.5" customHeight="1">
      <c r="A61" s="7" t="s">
        <v>56</v>
      </c>
      <c r="B61" s="8">
        <v>1206654.36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1206654.36</v>
      </c>
      <c r="L61"/>
    </row>
    <row r="62" spans="1:12" ht="16.5" customHeight="1">
      <c r="A62" s="7" t="s">
        <v>57</v>
      </c>
      <c r="B62" s="8">
        <v>170962.22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170962.22</v>
      </c>
      <c r="L62"/>
    </row>
    <row r="63" spans="1:12" ht="16.5" customHeight="1">
      <c r="A63" s="7" t="s">
        <v>4</v>
      </c>
      <c r="B63" s="6">
        <v>0</v>
      </c>
      <c r="C63" s="8">
        <v>1361291.214567602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1361291.214567602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1618447.7412807934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1618447.7412807934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978311.9096643467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978311.9096643467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1017111.8123819162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1017111.8123819162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1050549.347561315</v>
      </c>
      <c r="H67" s="6">
        <v>0</v>
      </c>
      <c r="I67" s="6">
        <v>0</v>
      </c>
      <c r="J67" s="6">
        <v>0</v>
      </c>
      <c r="K67" s="5">
        <f t="shared" si="18"/>
        <v>1050549.347561315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957617.462627574</v>
      </c>
      <c r="I68" s="6">
        <v>0</v>
      </c>
      <c r="J68" s="6">
        <v>0</v>
      </c>
      <c r="K68" s="5">
        <f t="shared" si="18"/>
        <v>957617.462627574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518622.49000000005</v>
      </c>
      <c r="J70" s="6">
        <v>0</v>
      </c>
      <c r="K70" s="5">
        <f t="shared" si="18"/>
        <v>518622.49000000005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910483.31</v>
      </c>
      <c r="J71" s="6">
        <v>0</v>
      </c>
      <c r="K71" s="5">
        <f t="shared" si="18"/>
        <v>910483.31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497160.5942930691</v>
      </c>
      <c r="K72" s="5">
        <f t="shared" si="18"/>
        <v>497160.5942930691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2023-01-17T22:18:47Z</dcterms:modified>
  <cp:category/>
  <cp:version/>
  <cp:contentType/>
  <cp:contentStatus/>
</cp:coreProperties>
</file>