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'total'!$A$1:$L$75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<sst xmlns="http://schemas.openxmlformats.org/spreadsheetml/2006/main" count="89" uniqueCount="88">
  <si>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</si>
  <si>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</si>
  <si>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</si>
  <si>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</si>
  <si>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</si>
  <si>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</si>
  <si>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</si>
  <si>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</si>
  <si>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</si>
  <si>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</si>
  <si>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</si>
  <si>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</si>
  <si>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</si>
  <si>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</si>
  <si>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</si>
  <si>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</si>
  <si>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</si>
  <si>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</si>
  <si>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</si>
  <si>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</si>
  <si>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</si>
  <si>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</si>
  <si>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</si>
  <si>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</si>
  <si>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</si>
  <si>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</si>
  <si>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</si>
  <si>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</si>
  <si>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</si>
  <si>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</si>
  <si>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</si>
  <si>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</si>
  <si>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</si>
  <si>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</si>
  <si>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</si>
  <si>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</si>
  <si>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</si>
  <si>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</si>
  <si>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</si>
  <si>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</si>
  <si>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</si>
  <si>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</si>
  <si>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</si>
  <si>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</si>
  <si>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</si>
  <si>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</si>
  <si>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</si>
  <si>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</si>
  <si>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</si>
  <si>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</si>
  <si>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</si>
  <si>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</si>
  <si>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</si>
  <si>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</si>
  <si>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</si>
  <si>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</si>
  <si>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</si>
  <si>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</si>
  <si>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</si>
  <si>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</si>
  <si>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</si>
  <si>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</si>
  <si>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</si>
  <si>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</si>
  <si>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</si>
  <si>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</si>
  <si>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</si>
  <si>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</si>
  <si>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</si>
  <si>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</si>
  <si>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</si>
  <si>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</si>
  <si>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</si>
  <si>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</si>
  <si>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</si>
  <si>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</si>
  <si>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</si>
  <si>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</si>
  <si>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</si>
  <si>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</si>
  <si>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</si>
  <si>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</si>
  <si>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PERÍODO DE OPERAÇÃO DE 01/01/23 A 31/01/23 - VENCIMENTO 06/01/23 A 07/02/23</t>
  </si>
  <si>
    <t>5.3. Revisão de Remuneração pelo Transporte Coletivo ¹</t>
  </si>
  <si>
    <t>¹ Energia para tração out a dez.</t>
  </si>
  <si>
    <t xml:space="preserve">  Revisão de passageiros transportados, total de 21.264 passageiros; revisões de fator de transição e ar condicionado, mês de dezembro/22.</t>
  </si>
  <si>
    <t xml:space="preserve">  Rede da madrugada, Arla e equipamentos embarcados de dez/22.</t>
  </si>
  <si>
    <t>3. Fator de Transição na Remuneração (Cálculo diário)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</si>
</sst>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_-* #,##0_-;\-* #,##0_-;_-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v>1786721</v>
      </c>
      <c r="C7" s="10">
        <v>2183282</v>
      </c>
      <c r="D7" s="10">
        <v>6552518</v>
      </c>
      <c r="E7" s="10">
        <v>5342280</v>
      </c>
      <c r="F7" s="10">
        <v>5494958</v>
      </c>
      <c r="G7" s="10">
        <v>2948860</v>
      </c>
      <c r="H7" s="10">
        <v>1631530</v>
      </c>
      <c r="I7" s="10">
        <v>2575164</v>
      </c>
      <c r="J7" s="10">
        <v>2332107</v>
      </c>
      <c r="K7" s="10">
        <v>4640614</v>
      </c>
      <c r="L7" s="10">
        <f aca="true" t="shared" si="0" ref="L7:L13">SUM(B7:K7)</f>
        <v>35488034</v>
      </c>
      <c r="M7" s="11"/>
    </row>
    <row r="8" spans="1:13" ht="17.25" customHeight="1">
      <c r="A8" s="12" t="s">
        <v>81</v>
      </c>
      <c r="B8" s="13">
        <v>129439</v>
      </c>
      <c r="C8" s="13">
        <v>143358</v>
      </c>
      <c r="D8" s="13">
        <v>448517</v>
      </c>
      <c r="E8" s="13">
        <v>333324</v>
      </c>
      <c r="F8" s="13">
        <v>306097</v>
      </c>
      <c r="G8" s="13">
        <v>216586</v>
      </c>
      <c r="H8" s="13">
        <v>102856</v>
      </c>
      <c r="I8" s="13">
        <v>124513</v>
      </c>
      <c r="J8" s="13">
        <v>143510</v>
      </c>
      <c r="K8" s="13">
        <v>283714</v>
      </c>
      <c r="L8" s="13">
        <f t="shared" si="0"/>
        <v>2231914</v>
      </c>
      <c r="M8"/>
    </row>
    <row r="9" spans="1:13" ht="17.25" customHeight="1">
      <c r="A9" s="14" t="s">
        <v>18</v>
      </c>
      <c r="B9" s="15">
        <v>129415</v>
      </c>
      <c r="C9" s="15">
        <v>143358</v>
      </c>
      <c r="D9" s="15">
        <v>448517</v>
      </c>
      <c r="E9" s="15">
        <v>333324</v>
      </c>
      <c r="F9" s="15">
        <v>306097</v>
      </c>
      <c r="G9" s="15">
        <v>216586</v>
      </c>
      <c r="H9" s="15">
        <v>101764</v>
      </c>
      <c r="I9" s="15">
        <v>124513</v>
      </c>
      <c r="J9" s="15">
        <v>143510</v>
      </c>
      <c r="K9" s="15">
        <v>283714</v>
      </c>
      <c r="L9" s="13">
        <f t="shared" si="0"/>
        <v>2230798</v>
      </c>
      <c r="M9"/>
    </row>
    <row r="10" spans="1:13" ht="17.25" customHeight="1">
      <c r="A10" s="14" t="s">
        <v>19</v>
      </c>
      <c r="B10" s="15">
        <v>24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1092</v>
      </c>
      <c r="I10" s="15">
        <v>0</v>
      </c>
      <c r="J10" s="15">
        <v>0</v>
      </c>
      <c r="K10" s="15">
        <v>0</v>
      </c>
      <c r="L10" s="13">
        <f t="shared" si="0"/>
        <v>1116</v>
      </c>
      <c r="M10"/>
    </row>
    <row r="11" spans="1:13" ht="17.25" customHeight="1">
      <c r="A11" s="12" t="s">
        <v>69</v>
      </c>
      <c r="B11" s="15">
        <v>1657282</v>
      </c>
      <c r="C11" s="15">
        <v>2039924</v>
      </c>
      <c r="D11" s="15">
        <v>6104001</v>
      </c>
      <c r="E11" s="15">
        <v>5008956</v>
      </c>
      <c r="F11" s="15">
        <v>5188861</v>
      </c>
      <c r="G11" s="15">
        <v>2732274</v>
      </c>
      <c r="H11" s="15">
        <v>1528674</v>
      </c>
      <c r="I11" s="15">
        <v>2450651</v>
      </c>
      <c r="J11" s="15">
        <v>2188597</v>
      </c>
      <c r="K11" s="15">
        <v>4356900</v>
      </c>
      <c r="L11" s="13">
        <f t="shared" si="0"/>
        <v>33256120</v>
      </c>
      <c r="M11" s="56"/>
    </row>
    <row r="12" spans="1:13" ht="17.25" customHeight="1">
      <c r="A12" s="14" t="s">
        <v>70</v>
      </c>
      <c r="B12" s="15">
        <v>203737</v>
      </c>
      <c r="C12" s="15">
        <v>164067</v>
      </c>
      <c r="D12" s="15">
        <v>561741</v>
      </c>
      <c r="E12" s="15">
        <v>540212</v>
      </c>
      <c r="F12" s="15">
        <v>471761</v>
      </c>
      <c r="G12" s="15">
        <v>274390</v>
      </c>
      <c r="H12" s="15">
        <v>144204</v>
      </c>
      <c r="I12" s="15">
        <v>139450</v>
      </c>
      <c r="J12" s="15">
        <v>168171</v>
      </c>
      <c r="K12" s="15">
        <v>289231</v>
      </c>
      <c r="L12" s="13">
        <f t="shared" si="0"/>
        <v>2956964</v>
      </c>
      <c r="M12" s="56"/>
    </row>
    <row r="13" spans="1:13" ht="17.25" customHeight="1">
      <c r="A13" s="14" t="s">
        <v>71</v>
      </c>
      <c r="B13" s="15">
        <v>1453545</v>
      </c>
      <c r="C13" s="15">
        <v>1875857</v>
      </c>
      <c r="D13" s="15">
        <v>5542260</v>
      </c>
      <c r="E13" s="15">
        <v>4468744</v>
      </c>
      <c r="F13" s="15">
        <v>4717100</v>
      </c>
      <c r="G13" s="15">
        <v>2457884</v>
      </c>
      <c r="H13" s="15">
        <v>1384470</v>
      </c>
      <c r="I13" s="15">
        <v>2311201</v>
      </c>
      <c r="J13" s="15">
        <v>2020426</v>
      </c>
      <c r="K13" s="15">
        <v>4067669</v>
      </c>
      <c r="L13" s="13">
        <f t="shared" si="0"/>
        <v>30299156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65</v>
      </c>
      <c r="B20" s="25">
        <v>17643129.01</v>
      </c>
      <c r="C20" s="25">
        <v>11854222.620000003</v>
      </c>
      <c r="D20" s="25">
        <v>38130016.660000004</v>
      </c>
      <c r="E20" s="25">
        <v>31959123.810000006</v>
      </c>
      <c r="F20" s="25">
        <v>33445037.09999999</v>
      </c>
      <c r="G20" s="25">
        <v>19175704.180000007</v>
      </c>
      <c r="H20" s="25">
        <v>10554953.209999997</v>
      </c>
      <c r="I20" s="25">
        <v>13989500.040000001</v>
      </c>
      <c r="J20" s="25">
        <v>16317590.399999999</v>
      </c>
      <c r="K20" s="25">
        <v>21526460.729999997</v>
      </c>
      <c r="L20" s="25">
        <f>SUM(B20:K20)</f>
        <v>214595737.76</v>
      </c>
      <c r="M20"/>
    </row>
    <row r="21" spans="1:13" ht="17.25" customHeight="1">
      <c r="A21" s="26" t="s">
        <v>21</v>
      </c>
      <c r="B21" s="52">
        <v>12863855.189999998</v>
      </c>
      <c r="C21" s="52">
        <v>8959316.01</v>
      </c>
      <c r="D21" s="52">
        <v>32002497.95</v>
      </c>
      <c r="E21" s="52">
        <v>26429327.63</v>
      </c>
      <c r="F21" s="52">
        <v>24019560.41</v>
      </c>
      <c r="G21" s="52">
        <v>14173400.709999999</v>
      </c>
      <c r="H21" s="52">
        <v>8637972.43</v>
      </c>
      <c r="I21" s="52">
        <v>11303939.880000005</v>
      </c>
      <c r="J21" s="52">
        <v>11025035.87</v>
      </c>
      <c r="K21" s="52">
        <v>17915090.34</v>
      </c>
      <c r="L21" s="33">
        <f aca="true" t="shared" si="1" ref="L21:L28">SUM(B21:K21)</f>
        <v>167329996.42</v>
      </c>
      <c r="M21"/>
    </row>
    <row r="22" spans="1:13" ht="17.25" customHeight="1">
      <c r="A22" s="27" t="s">
        <v>22</v>
      </c>
      <c r="B22" s="33">
        <v>4626379.239999999</v>
      </c>
      <c r="C22" s="33">
        <v>2511880.3400000003</v>
      </c>
      <c r="D22" s="33">
        <v>4647157.840000002</v>
      </c>
      <c r="E22" s="33">
        <v>4380799.509999999</v>
      </c>
      <c r="F22" s="33">
        <v>7882230.2299999995</v>
      </c>
      <c r="G22" s="33">
        <v>4127033.590000001</v>
      </c>
      <c r="H22" s="33">
        <v>1381420.17</v>
      </c>
      <c r="I22" s="33">
        <v>2284565.3400000003</v>
      </c>
      <c r="J22" s="33">
        <v>4637648.7</v>
      </c>
      <c r="K22" s="33">
        <v>2861830.330000001</v>
      </c>
      <c r="L22" s="33">
        <f t="shared" si="1"/>
        <v>39340945.29</v>
      </c>
      <c r="M22"/>
    </row>
    <row r="23" spans="1:13" ht="17.25" customHeight="1">
      <c r="A23" s="27" t="s">
        <v>23</v>
      </c>
      <c r="B23" s="33">
        <v>67198.08000000002</v>
      </c>
      <c r="C23" s="33">
        <v>306567.5999999999</v>
      </c>
      <c r="D23" s="33">
        <v>1298389.0799999996</v>
      </c>
      <c r="E23" s="33">
        <v>981342.4400000001</v>
      </c>
      <c r="F23" s="33">
        <v>1425087.6200000003</v>
      </c>
      <c r="G23" s="33">
        <v>839782.04</v>
      </c>
      <c r="H23" s="33">
        <v>461741.8</v>
      </c>
      <c r="I23" s="33">
        <v>320364.99</v>
      </c>
      <c r="J23" s="33">
        <v>516604.55000000005</v>
      </c>
      <c r="K23" s="33">
        <v>599783.0800000002</v>
      </c>
      <c r="L23" s="33">
        <f t="shared" si="1"/>
        <v>6816861.28</v>
      </c>
      <c r="M23"/>
    </row>
    <row r="24" spans="1:13" ht="17.25" customHeight="1">
      <c r="A24" s="27" t="s">
        <v>24</v>
      </c>
      <c r="B24" s="33">
        <v>53612.18</v>
      </c>
      <c r="C24" s="29">
        <v>53612.18</v>
      </c>
      <c r="D24" s="29">
        <v>107224.36</v>
      </c>
      <c r="E24" s="29">
        <v>107224.36</v>
      </c>
      <c r="F24" s="33">
        <v>53612.18</v>
      </c>
      <c r="G24" s="29">
        <v>0</v>
      </c>
      <c r="H24" s="33">
        <v>53612.18</v>
      </c>
      <c r="I24" s="29">
        <v>53612.18</v>
      </c>
      <c r="J24" s="29">
        <v>107224.36</v>
      </c>
      <c r="K24" s="29">
        <v>107224.36</v>
      </c>
      <c r="L24" s="33">
        <f t="shared" si="1"/>
        <v>696958.34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1"/>
        <v>0</v>
      </c>
      <c r="M25"/>
    </row>
    <row r="26" spans="1:13" ht="17.25" customHeight="1">
      <c r="A26" s="27" t="s">
        <v>73</v>
      </c>
      <c r="B26" s="33">
        <v>17988.930000000004</v>
      </c>
      <c r="C26" s="33">
        <v>12257.51</v>
      </c>
      <c r="D26" s="33">
        <v>39705.96000000001</v>
      </c>
      <c r="E26" s="33">
        <v>33630.68</v>
      </c>
      <c r="F26" s="33">
        <v>35391.78</v>
      </c>
      <c r="G26" s="33">
        <v>19518.19</v>
      </c>
      <c r="H26" s="33">
        <v>10957.469999999998</v>
      </c>
      <c r="I26" s="33">
        <v>14685.540000000005</v>
      </c>
      <c r="J26" s="33">
        <v>16306.039999999999</v>
      </c>
      <c r="K26" s="33">
        <v>22568.929999999997</v>
      </c>
      <c r="L26" s="33">
        <f t="shared" si="1"/>
        <v>223011.03000000003</v>
      </c>
      <c r="M26" s="56"/>
    </row>
    <row r="27" spans="1:13" ht="17.25" customHeight="1">
      <c r="A27" s="27" t="s">
        <v>74</v>
      </c>
      <c r="B27" s="33">
        <v>9738.649999999994</v>
      </c>
      <c r="C27" s="33">
        <v>7364.050000000004</v>
      </c>
      <c r="D27" s="33">
        <v>23895.110000000004</v>
      </c>
      <c r="E27" s="33">
        <v>18274.5</v>
      </c>
      <c r="F27" s="33">
        <v>19932.37999999999</v>
      </c>
      <c r="G27" s="33">
        <v>11122.490000000007</v>
      </c>
      <c r="H27" s="33">
        <v>6306.949999999997</v>
      </c>
      <c r="I27" s="33">
        <v>8409.370000000006</v>
      </c>
      <c r="J27" s="33">
        <v>10131.419999999996</v>
      </c>
      <c r="K27" s="33">
        <v>13664.49000000001</v>
      </c>
      <c r="L27" s="33">
        <f t="shared" si="1"/>
        <v>128839.41</v>
      </c>
      <c r="M27" s="56"/>
    </row>
    <row r="28" spans="1:13" ht="17.25" customHeight="1">
      <c r="A28" s="27" t="s">
        <v>75</v>
      </c>
      <c r="B28" s="33">
        <v>4356.74</v>
      </c>
      <c r="C28" s="33">
        <v>3224.930000000002</v>
      </c>
      <c r="D28" s="33">
        <v>11146.36</v>
      </c>
      <c r="E28" s="33">
        <v>8524.689999999995</v>
      </c>
      <c r="F28" s="33">
        <v>9222.5</v>
      </c>
      <c r="G28" s="33">
        <v>4847.160000000001</v>
      </c>
      <c r="H28" s="33">
        <v>2942.209999999999</v>
      </c>
      <c r="I28" s="33">
        <v>3922.7399999999993</v>
      </c>
      <c r="J28" s="33">
        <v>4639.459999999998</v>
      </c>
      <c r="K28" s="33">
        <v>6299.199999999997</v>
      </c>
      <c r="L28" s="33">
        <f t="shared" si="1"/>
        <v>59125.99</v>
      </c>
      <c r="M28" s="56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26</v>
      </c>
      <c r="B31" s="33">
        <v>-5588875.18</v>
      </c>
      <c r="C31" s="33">
        <v>-569173.6699999999</v>
      </c>
      <c r="D31" s="33">
        <v>-1767689.3099999996</v>
      </c>
      <c r="E31" s="33">
        <v>3148707.45</v>
      </c>
      <c r="F31" s="33">
        <v>-1401315.91</v>
      </c>
      <c r="G31" s="33">
        <v>-860353.0499999999</v>
      </c>
      <c r="H31" s="33">
        <v>-643218.26</v>
      </c>
      <c r="I31" s="33">
        <v>1228138.0399999996</v>
      </c>
      <c r="J31" s="33">
        <v>-511134.9699999998</v>
      </c>
      <c r="K31" s="33">
        <v>-1091234.9300000004</v>
      </c>
      <c r="L31" s="33">
        <f aca="true" t="shared" si="2" ref="L31:L38">SUM(B31:K31)</f>
        <v>-8056149.789999999</v>
      </c>
      <c r="M31"/>
    </row>
    <row r="32" spans="1:13" ht="18.75" customHeight="1">
      <c r="A32" s="27" t="s">
        <v>27</v>
      </c>
      <c r="B32" s="33">
        <v>-569426.0000000001</v>
      </c>
      <c r="C32" s="33">
        <v>-630775.2</v>
      </c>
      <c r="D32" s="33">
        <v>-1973474.7999999998</v>
      </c>
      <c r="E32" s="33">
        <v>-1466625.6000000003</v>
      </c>
      <c r="F32" s="33">
        <v>-1346826.7999999998</v>
      </c>
      <c r="G32" s="33">
        <v>-952978.3999999999</v>
      </c>
      <c r="H32" s="33">
        <v>-447761.59999999986</v>
      </c>
      <c r="I32" s="33">
        <v>-804782.5100000001</v>
      </c>
      <c r="J32" s="33">
        <v>-631443.9999999999</v>
      </c>
      <c r="K32" s="33">
        <v>-1248341.6</v>
      </c>
      <c r="L32" s="33">
        <f t="shared" si="2"/>
        <v>-10072436.51</v>
      </c>
      <c r="M32"/>
    </row>
    <row r="33" spans="1:13" s="36" customFormat="1" ht="18.75" customHeight="1">
      <c r="A33" s="34" t="s">
        <v>50</v>
      </c>
      <c r="B33" s="33">
        <v>-569426.0000000001</v>
      </c>
      <c r="C33" s="33">
        <v>-630775.2</v>
      </c>
      <c r="D33" s="33">
        <v>-1973474.7999999998</v>
      </c>
      <c r="E33" s="33">
        <v>-1466625.6000000003</v>
      </c>
      <c r="F33" s="33">
        <v>-1346826.7999999998</v>
      </c>
      <c r="G33" s="33">
        <v>-952978.3999999999</v>
      </c>
      <c r="H33" s="33">
        <v>-447761.59999999986</v>
      </c>
      <c r="I33" s="33">
        <v>-547857.2</v>
      </c>
      <c r="J33" s="33">
        <v>-631443.9999999999</v>
      </c>
      <c r="K33" s="33">
        <v>-1248341.6</v>
      </c>
      <c r="L33" s="33">
        <f t="shared" si="2"/>
        <v>-9815511.2</v>
      </c>
      <c r="M33" s="35"/>
    </row>
    <row r="34" spans="1:13" ht="18.75" customHeight="1">
      <c r="A34" s="37" t="s">
        <v>28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2"/>
        <v>0</v>
      </c>
      <c r="M34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2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-256925.31000000003</v>
      </c>
      <c r="J36" s="17">
        <v>0</v>
      </c>
      <c r="K36" s="17">
        <v>0</v>
      </c>
      <c r="L36" s="33">
        <f t="shared" si="2"/>
        <v>-256925.31000000003</v>
      </c>
      <c r="M36"/>
    </row>
    <row r="37" spans="1:13" s="36" customFormat="1" ht="18.75" customHeight="1">
      <c r="A37" s="27" t="s">
        <v>31</v>
      </c>
      <c r="B37" s="38">
        <v>-3273339.6700000004</v>
      </c>
      <c r="C37" s="38">
        <v>-83008.75</v>
      </c>
      <c r="D37" s="38">
        <v>-223338.04999999993</v>
      </c>
      <c r="E37" s="38">
        <v>4315722.09</v>
      </c>
      <c r="F37" s="38">
        <v>-197935.80999999997</v>
      </c>
      <c r="G37" s="38">
        <v>-109074.92000000001</v>
      </c>
      <c r="H37" s="38">
        <v>-269038.77</v>
      </c>
      <c r="I37" s="38">
        <v>2009188.9499999988</v>
      </c>
      <c r="J37" s="38">
        <v>-92427.26</v>
      </c>
      <c r="K37" s="38">
        <v>-133445.36</v>
      </c>
      <c r="L37" s="33">
        <f t="shared" si="2"/>
        <v>1943302.4499999983</v>
      </c>
      <c r="M37"/>
    </row>
    <row r="38" spans="1:13" ht="18.75" customHeight="1">
      <c r="A38" s="37" t="s">
        <v>32</v>
      </c>
      <c r="B38" s="38">
        <v>-2419641.1399999987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2"/>
        <v>-2419641.1399999987</v>
      </c>
      <c r="M38"/>
    </row>
    <row r="39" spans="1:13" ht="18.75" customHeight="1">
      <c r="A39" s="37" t="s">
        <v>33</v>
      </c>
      <c r="B39" s="33">
        <v>-750079.4299999997</v>
      </c>
      <c r="C39" s="17">
        <v>0</v>
      </c>
      <c r="D39" s="17">
        <v>0</v>
      </c>
      <c r="E39" s="33">
        <v>-171078.2399999999</v>
      </c>
      <c r="F39" s="28">
        <v>0</v>
      </c>
      <c r="G39" s="28">
        <v>0</v>
      </c>
      <c r="H39" s="33">
        <v>-195669.67999999988</v>
      </c>
      <c r="I39" s="17">
        <v>0</v>
      </c>
      <c r="J39" s="28">
        <v>0</v>
      </c>
      <c r="K39" s="17">
        <v>0</v>
      </c>
      <c r="L39" s="33">
        <f>SUM(B39:K39)</f>
        <v>-1116827.3499999994</v>
      </c>
      <c r="M39"/>
    </row>
    <row r="40" spans="1:13" ht="18.75" customHeight="1">
      <c r="A40" s="37" t="s">
        <v>34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aca="true" t="shared" si="3" ref="L40:L48">SUM(B40:K40)</f>
        <v>0</v>
      </c>
      <c r="M40"/>
    </row>
    <row r="41" spans="1:13" ht="18.75" customHeight="1">
      <c r="A41" s="37" t="s">
        <v>35</v>
      </c>
      <c r="B41" s="17">
        <v>-553.06</v>
      </c>
      <c r="C41" s="17">
        <v>-10902.470000000001</v>
      </c>
      <c r="D41" s="17">
        <v>0</v>
      </c>
      <c r="E41" s="17">
        <v>0</v>
      </c>
      <c r="F41" s="17">
        <v>0</v>
      </c>
      <c r="G41" s="17">
        <v>0</v>
      </c>
      <c r="H41" s="17">
        <v>-7778.76</v>
      </c>
      <c r="I41" s="17">
        <v>0</v>
      </c>
      <c r="J41" s="17">
        <v>0</v>
      </c>
      <c r="K41" s="17">
        <v>-6284.6900000000005</v>
      </c>
      <c r="L41" s="30">
        <f t="shared" si="3"/>
        <v>-25518.980000000003</v>
      </c>
      <c r="M41"/>
    </row>
    <row r="42" spans="1:13" ht="18.75" customHeight="1">
      <c r="A42" s="37" t="s">
        <v>36</v>
      </c>
      <c r="B42" s="17">
        <v>-1782</v>
      </c>
      <c r="C42" s="17">
        <v>-1425.6</v>
      </c>
      <c r="D42" s="17">
        <v>-2494.8</v>
      </c>
      <c r="E42" s="17">
        <v>-792</v>
      </c>
      <c r="F42" s="17">
        <v>0</v>
      </c>
      <c r="G42" s="17">
        <v>0</v>
      </c>
      <c r="H42" s="17">
        <v>-4554</v>
      </c>
      <c r="I42" s="17">
        <v>-79.2</v>
      </c>
      <c r="J42" s="17">
        <v>-1504.8</v>
      </c>
      <c r="K42" s="17">
        <v>-554.4</v>
      </c>
      <c r="L42" s="30">
        <f t="shared" si="3"/>
        <v>-13186.8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3"/>
        <v>0</v>
      </c>
      <c r="M44"/>
    </row>
    <row r="45" spans="1:13" ht="18.75" customHeight="1">
      <c r="A45" s="37" t="s">
        <v>39</v>
      </c>
      <c r="B45" s="17">
        <v>-1254</v>
      </c>
      <c r="C45" s="17">
        <v>-2521.2</v>
      </c>
      <c r="D45" s="17">
        <v>-52.8</v>
      </c>
      <c r="E45" s="17">
        <v>0</v>
      </c>
      <c r="F45" s="17">
        <v>-1135.2</v>
      </c>
      <c r="G45" s="17">
        <v>-541.2</v>
      </c>
      <c r="H45" s="17">
        <v>-105.6</v>
      </c>
      <c r="I45" s="17">
        <v>-1570.8</v>
      </c>
      <c r="J45" s="17">
        <v>-250.8</v>
      </c>
      <c r="K45" s="17">
        <v>-1108.8</v>
      </c>
      <c r="L45" s="30">
        <f t="shared" si="3"/>
        <v>-8540.4</v>
      </c>
      <c r="M45"/>
    </row>
    <row r="46" spans="1:12" ht="18.75" customHeight="1">
      <c r="A46" s="37" t="s">
        <v>66</v>
      </c>
      <c r="B46" s="17">
        <v>0</v>
      </c>
      <c r="C46" s="17">
        <v>0</v>
      </c>
      <c r="D46" s="17">
        <v>0</v>
      </c>
      <c r="E46" s="17">
        <v>15584400</v>
      </c>
      <c r="F46" s="17">
        <v>0</v>
      </c>
      <c r="G46" s="17">
        <v>0</v>
      </c>
      <c r="H46" s="17">
        <v>0</v>
      </c>
      <c r="I46" s="17">
        <v>9126000</v>
      </c>
      <c r="J46" s="17">
        <v>0</v>
      </c>
      <c r="K46" s="17">
        <v>0</v>
      </c>
      <c r="L46" s="17">
        <f>SUM(B46:K46)</f>
        <v>24710400</v>
      </c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-10909800</v>
      </c>
      <c r="F47" s="17">
        <v>0</v>
      </c>
      <c r="G47" s="17">
        <v>0</v>
      </c>
      <c r="H47" s="17">
        <v>0</v>
      </c>
      <c r="I47" s="17">
        <v>-7033500</v>
      </c>
      <c r="J47" s="17">
        <v>0</v>
      </c>
      <c r="K47" s="17">
        <v>0</v>
      </c>
      <c r="L47" s="17">
        <f>SUM(B47:K47)</f>
        <v>-17943300</v>
      </c>
    </row>
    <row r="48" spans="1:12" ht="18.75" customHeight="1">
      <c r="A48" s="37" t="s">
        <v>68</v>
      </c>
      <c r="B48" s="17">
        <v>-100030.04000000002</v>
      </c>
      <c r="C48" s="17">
        <v>-68159.48</v>
      </c>
      <c r="D48" s="17">
        <v>-220790.44999999992</v>
      </c>
      <c r="E48" s="17">
        <v>-187007.66999999998</v>
      </c>
      <c r="F48" s="17">
        <v>-196800.61</v>
      </c>
      <c r="G48" s="17">
        <v>-108533.72000000002</v>
      </c>
      <c r="H48" s="17">
        <v>-60930.72999999998</v>
      </c>
      <c r="I48" s="17">
        <v>-81661.05</v>
      </c>
      <c r="J48" s="17">
        <v>-90671.65999999997</v>
      </c>
      <c r="K48" s="17">
        <v>-125497.46999999997</v>
      </c>
      <c r="L48" s="30">
        <f t="shared" si="3"/>
        <v>-1240082.88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83</v>
      </c>
      <c r="B50" s="33">
        <v>-1746109.51</v>
      </c>
      <c r="C50" s="33">
        <v>144610.28</v>
      </c>
      <c r="D50" s="33">
        <v>429123.54</v>
      </c>
      <c r="E50" s="33">
        <v>299610.96</v>
      </c>
      <c r="F50" s="33">
        <v>143446.69999999998</v>
      </c>
      <c r="G50" s="33">
        <v>201700.27000000002</v>
      </c>
      <c r="H50" s="33">
        <v>73582.11</v>
      </c>
      <c r="I50" s="33">
        <v>23731.6</v>
      </c>
      <c r="J50" s="33">
        <v>212736.28999999998</v>
      </c>
      <c r="K50" s="33">
        <v>290552.03</v>
      </c>
      <c r="L50" s="33">
        <f aca="true" t="shared" si="4" ref="L50:L57">SUM(B50:K50)</f>
        <v>72984.26999999996</v>
      </c>
      <c r="M50"/>
    </row>
    <row r="51" spans="1:13" ht="18.75" customHeight="1">
      <c r="A51" s="27" t="s">
        <v>76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f t="shared" si="4"/>
        <v>0</v>
      </c>
      <c r="M51" s="53"/>
    </row>
    <row r="52" spans="1:13" ht="18.75" customHeight="1">
      <c r="A52" s="37" t="s">
        <v>77</v>
      </c>
      <c r="B52" s="33">
        <v>-1454091.67</v>
      </c>
      <c r="C52" s="33">
        <v>-635934.44</v>
      </c>
      <c r="D52" s="33">
        <v>-2335370.64</v>
      </c>
      <c r="E52" s="33">
        <v>-2323983.07</v>
      </c>
      <c r="F52" s="33">
        <v>-2068834.8299999996</v>
      </c>
      <c r="G52" s="33">
        <v>-1280944.9600000002</v>
      </c>
      <c r="H52" s="33">
        <v>-665770.4999999999</v>
      </c>
      <c r="I52" s="33">
        <v>-541761.83</v>
      </c>
      <c r="J52" s="33">
        <v>-843867.2500000001</v>
      </c>
      <c r="K52" s="33">
        <v>-962198.3899999999</v>
      </c>
      <c r="L52" s="33">
        <f t="shared" si="4"/>
        <v>-13112757.580000002</v>
      </c>
      <c r="M52" s="53"/>
    </row>
    <row r="53" spans="1:13" ht="18.75" customHeight="1">
      <c r="A53" s="37" t="s">
        <v>78</v>
      </c>
      <c r="B53" s="33">
        <v>1454091.67</v>
      </c>
      <c r="C53" s="33">
        <v>635934.44</v>
      </c>
      <c r="D53" s="33">
        <v>2335370.64</v>
      </c>
      <c r="E53" s="33">
        <v>2323983.07</v>
      </c>
      <c r="F53" s="33">
        <v>2068834.8299999996</v>
      </c>
      <c r="G53" s="33">
        <v>1280944.9600000002</v>
      </c>
      <c r="H53" s="33">
        <v>665770.4999999999</v>
      </c>
      <c r="I53" s="33">
        <v>541761.83</v>
      </c>
      <c r="J53" s="33">
        <v>843867.2500000001</v>
      </c>
      <c r="K53" s="33">
        <v>962198.3899999999</v>
      </c>
      <c r="L53" s="33">
        <f t="shared" si="4"/>
        <v>13112757.580000002</v>
      </c>
      <c r="M53" s="56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4"/>
        <v>0</v>
      </c>
      <c r="M54" s="40"/>
    </row>
    <row r="55" spans="1:13" ht="18.75" customHeight="1">
      <c r="A55" s="19" t="s">
        <v>40</v>
      </c>
      <c r="B55" s="33">
        <v>12041764.79</v>
      </c>
      <c r="C55" s="33">
        <v>11285048.950000001</v>
      </c>
      <c r="D55" s="33">
        <v>36362327.35</v>
      </c>
      <c r="E55" s="33">
        <v>35107831.260000005</v>
      </c>
      <c r="F55" s="33">
        <v>32043721.19</v>
      </c>
      <c r="G55" s="33">
        <v>18315351.130000003</v>
      </c>
      <c r="H55" s="33">
        <v>9911734.95</v>
      </c>
      <c r="I55" s="33">
        <v>15217638.080000002</v>
      </c>
      <c r="J55" s="33">
        <v>15806455.43</v>
      </c>
      <c r="K55" s="33">
        <v>20435225.799999997</v>
      </c>
      <c r="L55" s="33">
        <f t="shared" si="4"/>
        <v>206527098.93</v>
      </c>
      <c r="M55" s="51"/>
    </row>
    <row r="56" spans="1:13" ht="18.75" customHeight="1">
      <c r="A56" s="27" t="s">
        <v>41</v>
      </c>
      <c r="B56" s="33">
        <v>-12489.04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f t="shared" si="4"/>
        <v>-12489.04</v>
      </c>
      <c r="M56"/>
    </row>
    <row r="57" spans="1:13" ht="18.75" customHeight="1">
      <c r="A57" s="27" t="s">
        <v>42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f t="shared" si="4"/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" customHeight="1">
      <c r="A60" s="9"/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/>
      <c r="L60" s="43"/>
    </row>
    <row r="61" spans="1:13" ht="18.75" customHeight="1">
      <c r="A61" s="44" t="s">
        <v>43</v>
      </c>
      <c r="B61" s="41">
        <v>12041764.780000001</v>
      </c>
      <c r="C61" s="41">
        <v>11285048.96</v>
      </c>
      <c r="D61" s="41">
        <v>36362327.35756311</v>
      </c>
      <c r="E61" s="41">
        <v>35107831.26734892</v>
      </c>
      <c r="F61" s="41">
        <v>32043721.175264493</v>
      </c>
      <c r="G61" s="41">
        <v>18315351.12031298</v>
      </c>
      <c r="H61" s="41">
        <v>9911734.955051823</v>
      </c>
      <c r="I61" s="41">
        <v>15217638.073694728</v>
      </c>
      <c r="J61" s="41">
        <v>15806455.442248857</v>
      </c>
      <c r="K61" s="41">
        <v>20435225.799999997</v>
      </c>
      <c r="L61" s="45">
        <f>SUM(B61:K61)</f>
        <v>206527098.93148488</v>
      </c>
      <c r="M61" s="40"/>
    </row>
    <row r="62" spans="1:13" ht="18.75" customHeight="1">
      <c r="A62" s="46" t="s">
        <v>44</v>
      </c>
      <c r="B62" s="33">
        <v>12041764.780000001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aca="true" t="shared" si="5" ref="L62:L73">SUM(B62:K62)</f>
        <v>12041764.780000001</v>
      </c>
      <c r="M62"/>
    </row>
    <row r="63" spans="1:13" ht="18.75" customHeight="1">
      <c r="A63" s="46" t="s">
        <v>53</v>
      </c>
      <c r="B63" s="17">
        <v>0</v>
      </c>
      <c r="C63" s="33">
        <v>9857156.71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5"/>
        <v>9857156.71</v>
      </c>
      <c r="M63"/>
    </row>
    <row r="64" spans="1:13" ht="18.75" customHeight="1">
      <c r="A64" s="46" t="s">
        <v>54</v>
      </c>
      <c r="B64" s="17">
        <v>0</v>
      </c>
      <c r="C64" s="33">
        <v>1427892.25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5"/>
        <v>1427892.25</v>
      </c>
      <c r="M64" s="54"/>
    </row>
    <row r="65" spans="1:12" ht="18.75" customHeight="1">
      <c r="A65" s="46" t="s">
        <v>45</v>
      </c>
      <c r="B65" s="17">
        <v>0</v>
      </c>
      <c r="C65" s="17">
        <v>0</v>
      </c>
      <c r="D65" s="33">
        <v>36362327.35756311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5"/>
        <v>36362327.35756311</v>
      </c>
    </row>
    <row r="66" spans="1:12" ht="18.75" customHeight="1">
      <c r="A66" s="46" t="s">
        <v>46</v>
      </c>
      <c r="B66" s="17">
        <v>0</v>
      </c>
      <c r="C66" s="17">
        <v>0</v>
      </c>
      <c r="D66" s="17">
        <v>0</v>
      </c>
      <c r="E66" s="33">
        <v>35107831.26734892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5">
        <f t="shared" si="5"/>
        <v>35107831.26734892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17">
        <v>0</v>
      </c>
      <c r="F67" s="33">
        <v>32043721.175264493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5"/>
        <v>32043721.175264493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33">
        <v>18315351.12031298</v>
      </c>
      <c r="H68" s="17">
        <v>0</v>
      </c>
      <c r="I68" s="17">
        <v>0</v>
      </c>
      <c r="J68" s="17">
        <v>0</v>
      </c>
      <c r="K68" s="17">
        <v>0</v>
      </c>
      <c r="L68" s="45">
        <f t="shared" si="5"/>
        <v>18315351.12031298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33">
        <v>9911734.955051823</v>
      </c>
      <c r="I69" s="17">
        <v>0</v>
      </c>
      <c r="J69" s="17">
        <v>0</v>
      </c>
      <c r="K69" s="17">
        <v>0</v>
      </c>
      <c r="L69" s="45">
        <f t="shared" si="5"/>
        <v>9911734.955051823</v>
      </c>
    </row>
    <row r="70" spans="1:12" ht="18.75" customHeight="1">
      <c r="A70" s="46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33">
        <v>15217638.073694728</v>
      </c>
      <c r="J70" s="17">
        <v>0</v>
      </c>
      <c r="K70" s="17">
        <v>0</v>
      </c>
      <c r="L70" s="45">
        <f t="shared" si="5"/>
        <v>15217638.073694728</v>
      </c>
    </row>
    <row r="71" spans="1:12" ht="18.75" customHeight="1">
      <c r="A71" s="46" t="s">
        <v>51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33">
        <v>15806455.442248857</v>
      </c>
      <c r="K71" s="17">
        <v>0</v>
      </c>
      <c r="L71" s="45">
        <f t="shared" si="5"/>
        <v>15806455.442248857</v>
      </c>
    </row>
    <row r="72" spans="1:12" ht="18.75" customHeight="1">
      <c r="A72" s="46" t="s">
        <v>61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3">
        <v>11579795.17</v>
      </c>
      <c r="L72" s="45">
        <f t="shared" si="5"/>
        <v>11579795.17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8855430.629999999</v>
      </c>
      <c r="L73" s="45">
        <f t="shared" si="5"/>
        <v>8855430.629999999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5">
        <f>SUM(B74:K74)</f>
        <v>0</v>
      </c>
    </row>
    <row r="75" spans="1:12" ht="18" customHeight="1">
      <c r="A75" s="47" t="s">
        <v>64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8">
        <f>SUM(B75:K75)</f>
        <v>0</v>
      </c>
    </row>
    <row r="76" spans="1:11" ht="18" customHeight="1">
      <c r="A76" s="55" t="s">
        <v>80</v>
      </c>
      <c r="H76"/>
      <c r="I76"/>
      <c r="J76"/>
      <c r="K76"/>
    </row>
    <row r="77" spans="1:11" ht="18" customHeight="1">
      <c r="A77" s="55" t="s">
        <v>84</v>
      </c>
      <c r="I77"/>
      <c r="J77"/>
      <c r="K77"/>
    </row>
    <row r="78" spans="1:11" ht="18" customHeight="1">
      <c r="A78" s="55" t="s">
        <v>85</v>
      </c>
      <c r="I78"/>
      <c r="K78"/>
    </row>
    <row r="79" spans="1:11" ht="15.75">
      <c r="A79" s="55" t="s">
        <v>86</v>
      </c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2023-12-12T21:32:14Z</dcterms:modified>
  <cp:category/>
  <cp:version/>
  <cp:contentType/>
  <cp:contentStatus/>
</cp:coreProperties>
</file>