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<sst xmlns="http://schemas.openxmlformats.org/spreadsheetml/2006/main" count="87" uniqueCount="86">
  <si>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</si>
  <si>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</si>
  <si>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</si>
  <si>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</si>
  <si>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</si>
  <si>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</si>
  <si>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</si>
  <si>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</si>
  <si>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</si>
  <si>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</si>
  <si>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</si>
  <si>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</si>
  <si>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</si>
  <si>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</si>
  <si>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</si>
  <si>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</si>
  <si>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</si>
  <si>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</si>
  <si>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</si>
  <si>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</si>
  <si>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</si>
  <si>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</si>
  <si>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</si>
  <si>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</si>
  <si>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</si>
  <si>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</si>
  <si>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</si>
  <si>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</si>
  <si>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</si>
  <si>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</si>
  <si>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</si>
  <si>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</si>
  <si>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</si>
  <si>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</si>
  <si>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</si>
  <si>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</si>
  <si>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</si>
  <si>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</si>
  <si>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</si>
  <si>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</si>
  <si>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</si>
  <si>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</si>
  <si>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</si>
  <si>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</si>
  <si>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</si>
  <si>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</si>
  <si>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</si>
  <si>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</si>
  <si>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</si>
  <si>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</si>
  <si>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</si>
  <si>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</si>
  <si>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</si>
  <si>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</si>
  <si>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</si>
  <si>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</si>
  <si>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</si>
  <si>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</si>
  <si>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</si>
  <si>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</si>
  <si>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</si>
  <si>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</si>
  <si>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</si>
  <si>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</si>
  <si>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</si>
  <si>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</si>
  <si>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</si>
  <si>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</si>
  <si>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</si>
  <si>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</si>
  <si>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</si>
  <si>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</si>
  <si>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</si>
  <si>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</si>
  <si>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</si>
  <si>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</si>
  <si>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</si>
  <si>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</si>
  <si>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</si>
  <si>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</si>
  <si>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</si>
  <si>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</si>
  <si>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</si>
  <si>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</si>
  <si>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23/01/23 - VENCIMENTO 31/01/23</t>
  </si>
  <si>
    <t>¹ Rede da madrugada, Arla e equipamentos embarcados de dez/22.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</si>
</sst>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74446</v>
      </c>
      <c r="C7" s="10">
        <f aca="true" t="shared" si="0" ref="C7:K7">C8+C11</f>
        <v>87257</v>
      </c>
      <c r="D7" s="10">
        <f t="shared" si="0"/>
        <v>261868</v>
      </c>
      <c r="E7" s="10">
        <f t="shared" si="0"/>
        <v>210368</v>
      </c>
      <c r="F7" s="10">
        <f t="shared" si="0"/>
        <v>217444</v>
      </c>
      <c r="G7" s="10">
        <f t="shared" si="0"/>
        <v>121826</v>
      </c>
      <c r="H7" s="10">
        <f t="shared" si="0"/>
        <v>64596</v>
      </c>
      <c r="I7" s="10">
        <f t="shared" si="0"/>
        <v>100652</v>
      </c>
      <c r="J7" s="10">
        <f t="shared" si="0"/>
        <v>100849</v>
      </c>
      <c r="K7" s="10">
        <f t="shared" si="0"/>
        <v>182102</v>
      </c>
      <c r="L7" s="10">
        <f aca="true" t="shared" si="1" ref="L7:L13">SUM(B7:K7)</f>
        <v>1421408</v>
      </c>
      <c r="M7" s="11"/>
    </row>
    <row r="8" spans="1:13" ht="17.25" customHeight="1">
      <c r="A8" s="12" t="s">
        <v>83</v>
      </c>
      <c r="B8" s="13">
        <f>B9+B10</f>
        <v>5308</v>
      </c>
      <c r="C8" s="13">
        <f aca="true" t="shared" si="2" ref="C8:K8">C9+C10</f>
        <v>5652</v>
      </c>
      <c r="D8" s="13">
        <f t="shared" si="2"/>
        <v>17529</v>
      </c>
      <c r="E8" s="13">
        <f t="shared" si="2"/>
        <v>13002</v>
      </c>
      <c r="F8" s="13">
        <f t="shared" si="2"/>
        <v>11942</v>
      </c>
      <c r="G8" s="13">
        <f t="shared" si="2"/>
        <v>8528</v>
      </c>
      <c r="H8" s="13">
        <f t="shared" si="2"/>
        <v>3900</v>
      </c>
      <c r="I8" s="13">
        <f t="shared" si="2"/>
        <v>4845</v>
      </c>
      <c r="J8" s="13">
        <f t="shared" si="2"/>
        <v>6181</v>
      </c>
      <c r="K8" s="13">
        <f t="shared" si="2"/>
        <v>11063</v>
      </c>
      <c r="L8" s="13">
        <f t="shared" si="1"/>
        <v>87950</v>
      </c>
      <c r="M8"/>
    </row>
    <row r="9" spans="1:13" ht="17.25" customHeight="1">
      <c r="A9" s="14" t="s">
        <v>18</v>
      </c>
      <c r="B9" s="15">
        <v>5308</v>
      </c>
      <c r="C9" s="15">
        <v>5652</v>
      </c>
      <c r="D9" s="15">
        <v>17529</v>
      </c>
      <c r="E9" s="15">
        <v>13002</v>
      </c>
      <c r="F9" s="15">
        <v>11942</v>
      </c>
      <c r="G9" s="15">
        <v>8528</v>
      </c>
      <c r="H9" s="15">
        <v>3875</v>
      </c>
      <c r="I9" s="15">
        <v>4845</v>
      </c>
      <c r="J9" s="15">
        <v>6181</v>
      </c>
      <c r="K9" s="15">
        <v>11063</v>
      </c>
      <c r="L9" s="13">
        <f t="shared" si="1"/>
        <v>87925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71</v>
      </c>
      <c r="B11" s="15">
        <v>69138</v>
      </c>
      <c r="C11" s="15">
        <v>81605</v>
      </c>
      <c r="D11" s="15">
        <v>244339</v>
      </c>
      <c r="E11" s="15">
        <v>197366</v>
      </c>
      <c r="F11" s="15">
        <v>205502</v>
      </c>
      <c r="G11" s="15">
        <v>113298</v>
      </c>
      <c r="H11" s="15">
        <v>60696</v>
      </c>
      <c r="I11" s="15">
        <v>95807</v>
      </c>
      <c r="J11" s="15">
        <v>94668</v>
      </c>
      <c r="K11" s="15">
        <v>171039</v>
      </c>
      <c r="L11" s="13">
        <f t="shared" si="1"/>
        <v>1333458</v>
      </c>
      <c r="M11" s="60"/>
    </row>
    <row r="12" spans="1:13" ht="17.25" customHeight="1">
      <c r="A12" s="14" t="s">
        <v>72</v>
      </c>
      <c r="B12" s="15">
        <v>7987</v>
      </c>
      <c r="C12" s="15">
        <v>6143</v>
      </c>
      <c r="D12" s="15">
        <v>21572</v>
      </c>
      <c r="E12" s="15">
        <v>20069</v>
      </c>
      <c r="F12" s="15">
        <v>17052</v>
      </c>
      <c r="G12" s="15">
        <v>10966</v>
      </c>
      <c r="H12" s="15">
        <v>5108</v>
      </c>
      <c r="I12" s="15">
        <v>5222</v>
      </c>
      <c r="J12" s="15">
        <v>7132</v>
      </c>
      <c r="K12" s="15">
        <v>10742</v>
      </c>
      <c r="L12" s="13">
        <f t="shared" si="1"/>
        <v>111993</v>
      </c>
      <c r="M12" s="60"/>
    </row>
    <row r="13" spans="1:13" ht="17.25" customHeight="1">
      <c r="A13" s="14" t="s">
        <v>73</v>
      </c>
      <c r="B13" s="15">
        <f>+B11-B12</f>
        <v>61151</v>
      </c>
      <c r="C13" s="15">
        <f aca="true" t="shared" si="3" ref="C13:K13">+C11-C12</f>
        <v>75462</v>
      </c>
      <c r="D13" s="15">
        <f t="shared" si="3"/>
        <v>222767</v>
      </c>
      <c r="E13" s="15">
        <f t="shared" si="3"/>
        <v>177297</v>
      </c>
      <c r="F13" s="15">
        <f t="shared" si="3"/>
        <v>188450</v>
      </c>
      <c r="G13" s="15">
        <f t="shared" si="3"/>
        <v>102332</v>
      </c>
      <c r="H13" s="15">
        <f t="shared" si="3"/>
        <v>55588</v>
      </c>
      <c r="I13" s="15">
        <f t="shared" si="3"/>
        <v>90585</v>
      </c>
      <c r="J13" s="15">
        <f t="shared" si="3"/>
        <v>87536</v>
      </c>
      <c r="K13" s="15">
        <f t="shared" si="3"/>
        <v>160297</v>
      </c>
      <c r="L13" s="13">
        <f t="shared" si="1"/>
        <v>1221465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1.302786362316197</v>
      </c>
      <c r="C18" s="22">
        <v>1.268095302850943</v>
      </c>
      <c r="D18" s="22">
        <v>1.120897196225105</v>
      </c>
      <c r="E18" s="22">
        <v>1.130369056237003</v>
      </c>
      <c r="F18" s="22">
        <v>1.290728251318572</v>
      </c>
      <c r="G18" s="22">
        <v>1.258482504185051</v>
      </c>
      <c r="H18" s="22">
        <v>1.157951588784392</v>
      </c>
      <c r="I18" s="22">
        <v>1.191292087149361</v>
      </c>
      <c r="J18" s="22">
        <v>1.356008986928104</v>
      </c>
      <c r="K18" s="22">
        <v>1.146888323456149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703414.0900000001</v>
      </c>
      <c r="C20" s="25">
        <f aca="true" t="shared" si="4" ref="C20:K20">SUM(C21:C28)</f>
        <v>468557.31000000006</v>
      </c>
      <c r="D20" s="25">
        <f t="shared" si="4"/>
        <v>1488015.6700000004</v>
      </c>
      <c r="E20" s="25">
        <f t="shared" si="4"/>
        <v>1217593.32</v>
      </c>
      <c r="F20" s="25">
        <f t="shared" si="4"/>
        <v>1284168.8899999997</v>
      </c>
      <c r="G20" s="25">
        <f t="shared" si="4"/>
        <v>770221.6200000001</v>
      </c>
      <c r="H20" s="25">
        <f t="shared" si="4"/>
        <v>415550.67</v>
      </c>
      <c r="I20" s="25">
        <f t="shared" si="4"/>
        <v>541204.0800000002</v>
      </c>
      <c r="J20" s="25">
        <f t="shared" si="4"/>
        <v>670968.0399999999</v>
      </c>
      <c r="K20" s="25">
        <f t="shared" si="4"/>
        <v>833390.1299999999</v>
      </c>
      <c r="L20" s="25">
        <f>SUM(B20:K20)</f>
        <v>8393083.82</v>
      </c>
      <c r="M20"/>
    </row>
    <row r="21" spans="1:13" ht="17.25" customHeight="1">
      <c r="A21" s="26" t="s">
        <v>22</v>
      </c>
      <c r="B21" s="56">
        <f>ROUND((B15+B16)*B7,2)</f>
        <v>535988.87</v>
      </c>
      <c r="C21" s="56">
        <f aca="true" t="shared" si="5" ref="C21:K21">ROUND((C15+C16)*C7,2)</f>
        <v>358067.83</v>
      </c>
      <c r="D21" s="56">
        <f t="shared" si="5"/>
        <v>1278963.31</v>
      </c>
      <c r="E21" s="56">
        <f t="shared" si="5"/>
        <v>1040732.57</v>
      </c>
      <c r="F21" s="56">
        <f t="shared" si="5"/>
        <v>950491.21</v>
      </c>
      <c r="G21" s="56">
        <f t="shared" si="5"/>
        <v>585544.49</v>
      </c>
      <c r="H21" s="56">
        <f t="shared" si="5"/>
        <v>341997.06</v>
      </c>
      <c r="I21" s="56">
        <f t="shared" si="5"/>
        <v>441822.02</v>
      </c>
      <c r="J21" s="56">
        <f t="shared" si="5"/>
        <v>476763.65</v>
      </c>
      <c r="K21" s="56">
        <f t="shared" si="5"/>
        <v>703004.77</v>
      </c>
      <c r="L21" s="33">
        <f aca="true" t="shared" si="6" ref="L21:L28">SUM(B21:K21)</f>
        <v>6713375.779999999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162290.12</v>
      </c>
      <c r="C22" s="33">
        <f t="shared" si="7"/>
        <v>95996.3</v>
      </c>
      <c r="D22" s="33">
        <f t="shared" si="7"/>
        <v>154623.08</v>
      </c>
      <c r="E22" s="33">
        <f t="shared" si="7"/>
        <v>135679.32</v>
      </c>
      <c r="F22" s="33">
        <f t="shared" si="7"/>
        <v>276334.65</v>
      </c>
      <c r="G22" s="33">
        <f t="shared" si="7"/>
        <v>151353.01</v>
      </c>
      <c r="H22" s="33">
        <f t="shared" si="7"/>
        <v>54018.98</v>
      </c>
      <c r="I22" s="33">
        <f t="shared" si="7"/>
        <v>84517.06</v>
      </c>
      <c r="J22" s="33">
        <f t="shared" si="7"/>
        <v>169732.14</v>
      </c>
      <c r="K22" s="33">
        <f t="shared" si="7"/>
        <v>103263.19</v>
      </c>
      <c r="L22" s="33">
        <f t="shared" si="6"/>
        <v>1387807.85</v>
      </c>
      <c r="M22"/>
    </row>
    <row r="23" spans="1:13" ht="17.25" customHeight="1">
      <c r="A23" s="27" t="s">
        <v>24</v>
      </c>
      <c r="B23" s="33">
        <v>2338.76</v>
      </c>
      <c r="C23" s="33">
        <v>12013.15</v>
      </c>
      <c r="D23" s="33">
        <v>48545.26</v>
      </c>
      <c r="E23" s="33">
        <v>35797.76</v>
      </c>
      <c r="F23" s="33">
        <v>53555.48</v>
      </c>
      <c r="G23" s="33">
        <v>32139.43</v>
      </c>
      <c r="H23" s="33">
        <v>17144.72</v>
      </c>
      <c r="I23" s="33">
        <v>12266.22</v>
      </c>
      <c r="J23" s="33">
        <v>19953.34</v>
      </c>
      <c r="K23" s="33">
        <v>22295.07</v>
      </c>
      <c r="L23" s="33">
        <f t="shared" si="6"/>
        <v>256049.19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409.02</v>
      </c>
      <c r="D26" s="33">
        <v>1294.79</v>
      </c>
      <c r="E26" s="33">
        <v>1060.32</v>
      </c>
      <c r="F26" s="33">
        <v>1117.64</v>
      </c>
      <c r="G26" s="33">
        <v>669.54</v>
      </c>
      <c r="H26" s="33">
        <v>362.12</v>
      </c>
      <c r="I26" s="33">
        <v>471.54</v>
      </c>
      <c r="J26" s="33">
        <v>583.57</v>
      </c>
      <c r="K26" s="33">
        <v>724.25</v>
      </c>
      <c r="L26" s="33">
        <f t="shared" si="6"/>
        <v>7305.009999999999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-47276.90000000001</v>
      </c>
      <c r="C31" s="33">
        <f t="shared" si="8"/>
        <v>118517.81000000001</v>
      </c>
      <c r="D31" s="33">
        <f t="shared" si="8"/>
        <v>344202.18</v>
      </c>
      <c r="E31" s="33">
        <f t="shared" si="8"/>
        <v>1367489.08</v>
      </c>
      <c r="F31" s="33">
        <f t="shared" si="8"/>
        <v>77879.31</v>
      </c>
      <c r="G31" s="33">
        <f t="shared" si="8"/>
        <v>166192.25</v>
      </c>
      <c r="H31" s="33">
        <f t="shared" si="8"/>
        <v>48206.52</v>
      </c>
      <c r="I31" s="33">
        <f t="shared" si="8"/>
        <v>468465.94</v>
      </c>
      <c r="J31" s="33">
        <f t="shared" si="8"/>
        <v>151270.37</v>
      </c>
      <c r="K31" s="33">
        <f t="shared" si="8"/>
        <v>233917.90000000002</v>
      </c>
      <c r="L31" s="33">
        <f aca="true" t="shared" si="9" ref="L31:L38">SUM(B31:K31)</f>
        <v>2928864.46</v>
      </c>
      <c r="M31"/>
    </row>
    <row r="32" spans="1:13" ht="18.75" customHeight="1">
      <c r="A32" s="27" t="s">
        <v>28</v>
      </c>
      <c r="B32" s="33">
        <f>B33+B34+B35+B36</f>
        <v>-23355.2</v>
      </c>
      <c r="C32" s="33">
        <f aca="true" t="shared" si="10" ref="C32:K32">C33+C34+C35+C36</f>
        <v>-24868.8</v>
      </c>
      <c r="D32" s="33">
        <f t="shared" si="10"/>
        <v>-77127.6</v>
      </c>
      <c r="E32" s="33">
        <f t="shared" si="10"/>
        <v>-57208.8</v>
      </c>
      <c r="F32" s="33">
        <f t="shared" si="10"/>
        <v>-52544.8</v>
      </c>
      <c r="G32" s="33">
        <f t="shared" si="10"/>
        <v>-37523.2</v>
      </c>
      <c r="H32" s="33">
        <f t="shared" si="10"/>
        <v>-17050</v>
      </c>
      <c r="I32" s="33">
        <f t="shared" si="10"/>
        <v>-38372.979999999996</v>
      </c>
      <c r="J32" s="33">
        <f t="shared" si="10"/>
        <v>-27196.4</v>
      </c>
      <c r="K32" s="33">
        <f t="shared" si="10"/>
        <v>-48677.2</v>
      </c>
      <c r="L32" s="33">
        <f t="shared" si="9"/>
        <v>-403924.98000000004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-23355.2</v>
      </c>
      <c r="C33" s="33">
        <f t="shared" si="11"/>
        <v>-24868.8</v>
      </c>
      <c r="D33" s="33">
        <f t="shared" si="11"/>
        <v>-77127.6</v>
      </c>
      <c r="E33" s="33">
        <f t="shared" si="11"/>
        <v>-57208.8</v>
      </c>
      <c r="F33" s="33">
        <f t="shared" si="11"/>
        <v>-52544.8</v>
      </c>
      <c r="G33" s="33">
        <f t="shared" si="11"/>
        <v>-37523.2</v>
      </c>
      <c r="H33" s="33">
        <f t="shared" si="11"/>
        <v>-17050</v>
      </c>
      <c r="I33" s="33">
        <f t="shared" si="11"/>
        <v>-21318</v>
      </c>
      <c r="J33" s="33">
        <f t="shared" si="11"/>
        <v>-27196.4</v>
      </c>
      <c r="K33" s="33">
        <f t="shared" si="11"/>
        <v>-48677.2</v>
      </c>
      <c r="L33" s="33">
        <f t="shared" si="9"/>
        <v>-386870.00000000006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-17054.98</v>
      </c>
      <c r="J36" s="17">
        <v>0</v>
      </c>
      <c r="K36" s="17">
        <v>0</v>
      </c>
      <c r="L36" s="33">
        <f t="shared" si="9"/>
        <v>-17054.98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-2274.4</v>
      </c>
      <c r="D37" s="38">
        <f t="shared" si="12"/>
        <v>-7199.85</v>
      </c>
      <c r="E37" s="38">
        <f t="shared" si="12"/>
        <v>1126185.3</v>
      </c>
      <c r="F37" s="38">
        <f t="shared" si="12"/>
        <v>-6214.76</v>
      </c>
      <c r="G37" s="38">
        <f t="shared" si="12"/>
        <v>-3723.06</v>
      </c>
      <c r="H37" s="38">
        <f t="shared" si="12"/>
        <v>-8325.57</v>
      </c>
      <c r="I37" s="38">
        <f t="shared" si="12"/>
        <v>483377.92</v>
      </c>
      <c r="J37" s="38">
        <f t="shared" si="12"/>
        <v>-3245</v>
      </c>
      <c r="K37" s="38">
        <f t="shared" si="12"/>
        <v>-4027.28</v>
      </c>
      <c r="L37" s="33">
        <f t="shared" si="9"/>
        <v>1468899.9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-3404.35</v>
      </c>
      <c r="C48" s="17">
        <v>-2274.4</v>
      </c>
      <c r="D48" s="17">
        <v>-7199.85</v>
      </c>
      <c r="E48" s="17">
        <v>-5896.05</v>
      </c>
      <c r="F48" s="17">
        <v>-6214.76</v>
      </c>
      <c r="G48" s="17">
        <v>-3723.06</v>
      </c>
      <c r="H48" s="17">
        <v>-2013.64</v>
      </c>
      <c r="I48" s="17">
        <v>-2622.08</v>
      </c>
      <c r="J48" s="17">
        <v>-3245</v>
      </c>
      <c r="K48" s="17">
        <v>-4027.28</v>
      </c>
      <c r="L48" s="30">
        <f t="shared" si="13"/>
        <v>-40620.47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81731.7</v>
      </c>
      <c r="C50" s="17">
        <v>145661.01</v>
      </c>
      <c r="D50" s="17">
        <v>428529.63</v>
      </c>
      <c r="E50" s="17">
        <v>298512.58</v>
      </c>
      <c r="F50" s="17">
        <v>136638.87</v>
      </c>
      <c r="G50" s="17">
        <v>207438.51</v>
      </c>
      <c r="H50" s="17">
        <v>73582.09</v>
      </c>
      <c r="I50" s="17">
        <v>23461</v>
      </c>
      <c r="J50" s="17">
        <v>181711.77</v>
      </c>
      <c r="K50" s="17">
        <v>286622.38</v>
      </c>
      <c r="L50" s="33">
        <f aca="true" t="shared" si="14" ref="L50:L55">SUM(B50:K50)</f>
        <v>1863889.54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-1400.16</v>
      </c>
      <c r="C52" s="33">
        <v>-614.6</v>
      </c>
      <c r="D52" s="33">
        <v>-2275.25</v>
      </c>
      <c r="E52" s="33">
        <v>-2157.22</v>
      </c>
      <c r="F52" s="33">
        <v>-1872.3</v>
      </c>
      <c r="G52" s="33">
        <v>-1286.19</v>
      </c>
      <c r="H52" s="33">
        <v>-610.53</v>
      </c>
      <c r="I52" s="33">
        <v>-520.99</v>
      </c>
      <c r="J52" s="33">
        <v>-883.24</v>
      </c>
      <c r="K52" s="33">
        <v>-911.73</v>
      </c>
      <c r="L52" s="33">
        <f t="shared" si="14"/>
        <v>-12532.21</v>
      </c>
      <c r="M52" s="57"/>
    </row>
    <row r="53" spans="1:13" ht="18.75" customHeight="1">
      <c r="A53" s="37" t="s">
        <v>80</v>
      </c>
      <c r="B53" s="33">
        <v>1400.16</v>
      </c>
      <c r="C53" s="33">
        <v>614.6</v>
      </c>
      <c r="D53" s="33">
        <v>2275.25</v>
      </c>
      <c r="E53" s="33">
        <v>2157.22</v>
      </c>
      <c r="F53" s="33">
        <v>1872.3</v>
      </c>
      <c r="G53" s="33">
        <v>1286.19</v>
      </c>
      <c r="H53" s="33">
        <v>610.53</v>
      </c>
      <c r="I53" s="33">
        <v>520.99</v>
      </c>
      <c r="J53" s="33">
        <v>883.24</v>
      </c>
      <c r="K53" s="33">
        <v>911.73</v>
      </c>
      <c r="L53" s="33">
        <f t="shared" si="14"/>
        <v>12532.21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656137.1900000001</v>
      </c>
      <c r="C55" s="41">
        <f t="shared" si="16"/>
        <v>587075.1200000001</v>
      </c>
      <c r="D55" s="41">
        <f t="shared" si="16"/>
        <v>1832217.8500000003</v>
      </c>
      <c r="E55" s="41">
        <f t="shared" si="16"/>
        <v>2474563.3200000003</v>
      </c>
      <c r="F55" s="41">
        <f t="shared" si="16"/>
        <v>1362048.1999999997</v>
      </c>
      <c r="G55" s="41">
        <f t="shared" si="16"/>
        <v>936413.8700000001</v>
      </c>
      <c r="H55" s="41">
        <f t="shared" si="16"/>
        <v>463757.19</v>
      </c>
      <c r="I55" s="41">
        <f t="shared" si="16"/>
        <v>990176.8800000002</v>
      </c>
      <c r="J55" s="41">
        <f t="shared" si="16"/>
        <v>822238.4099999999</v>
      </c>
      <c r="K55" s="41">
        <f t="shared" si="16"/>
        <v>1067308.0299999998</v>
      </c>
      <c r="L55" s="42">
        <f t="shared" si="14"/>
        <v>11191936.06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-110519.0800000001</v>
      </c>
      <c r="F56" s="18">
        <v>0</v>
      </c>
      <c r="G56" s="18">
        <v>0</v>
      </c>
      <c r="H56" s="18">
        <v>0</v>
      </c>
      <c r="I56" s="18">
        <v>-19493.14000000002</v>
      </c>
      <c r="J56" s="18">
        <v>0</v>
      </c>
      <c r="K56" s="18">
        <v>0</v>
      </c>
      <c r="L56" s="17">
        <f>SUM(C56:K56)</f>
        <v>-130012.22000000012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656137.17</v>
      </c>
      <c r="C61" s="41">
        <f aca="true" t="shared" si="18" ref="C61:J61">SUM(C62:C73)</f>
        <v>587075.12</v>
      </c>
      <c r="D61" s="41">
        <f t="shared" si="18"/>
        <v>1832217.8482216713</v>
      </c>
      <c r="E61" s="41">
        <f t="shared" si="18"/>
        <v>2474563.3222754095</v>
      </c>
      <c r="F61" s="41">
        <f t="shared" si="18"/>
        <v>1362048.1973593205</v>
      </c>
      <c r="G61" s="41">
        <f t="shared" si="18"/>
        <v>936413.8660371571</v>
      </c>
      <c r="H61" s="41">
        <f t="shared" si="18"/>
        <v>463757.18895772914</v>
      </c>
      <c r="I61" s="41">
        <f>SUM(I62:I78)</f>
        <v>990176.8807146667</v>
      </c>
      <c r="J61" s="41">
        <f t="shared" si="18"/>
        <v>822238.414027246</v>
      </c>
      <c r="K61" s="41">
        <f>SUM(K62:K75)</f>
        <v>1067308.03</v>
      </c>
      <c r="L61" s="46">
        <f>SUM(B61:K61)</f>
        <v>11191936.0375932</v>
      </c>
      <c r="M61" s="40"/>
    </row>
    <row r="62" spans="1:13" ht="18.75" customHeight="1">
      <c r="A62" s="47" t="s">
        <v>46</v>
      </c>
      <c r="B62" s="48">
        <v>656137.17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656137.17</v>
      </c>
      <c r="M62"/>
    </row>
    <row r="63" spans="1:13" ht="18.75" customHeight="1">
      <c r="A63" s="47" t="s">
        <v>55</v>
      </c>
      <c r="B63" s="17">
        <v>0</v>
      </c>
      <c r="C63" s="48">
        <v>514953.55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514953.55</v>
      </c>
      <c r="M63"/>
    </row>
    <row r="64" spans="1:13" ht="18.75" customHeight="1">
      <c r="A64" s="47" t="s">
        <v>56</v>
      </c>
      <c r="B64" s="17">
        <v>0</v>
      </c>
      <c r="C64" s="48">
        <v>72121.57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72121.57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1832217.8482216713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1832217.8482216713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2474563.3222754095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2474563.3222754095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1362048.1973593205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1362048.1973593205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936413.8660371571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936413.8660371571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463757.18895772914</v>
      </c>
      <c r="I69" s="17">
        <v>0</v>
      </c>
      <c r="J69" s="17">
        <v>0</v>
      </c>
      <c r="K69" s="17">
        <v>0</v>
      </c>
      <c r="L69" s="46">
        <f t="shared" si="19"/>
        <v>463757.18895772914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990176.8807146667</v>
      </c>
      <c r="J70" s="17">
        <v>0</v>
      </c>
      <c r="K70" s="17">
        <v>0</v>
      </c>
      <c r="L70" s="46">
        <f t="shared" si="19"/>
        <v>990176.8807146667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822238.414027246</v>
      </c>
      <c r="K71" s="17">
        <v>0</v>
      </c>
      <c r="L71" s="46">
        <f t="shared" si="19"/>
        <v>822238.414027246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653827.35</v>
      </c>
      <c r="L72" s="46">
        <f t="shared" si="19"/>
        <v>653827.35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413480.68</v>
      </c>
      <c r="L73" s="46">
        <f t="shared" si="19"/>
        <v>413480.68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2023-01-31T12:07:01Z</dcterms:modified>
  <cp:category/>
  <cp:version/>
  <cp:contentType/>
  <cp:contentStatus/>
</cp:coreProperties>
</file>