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<sst xmlns="http://schemas.openxmlformats.org/spreadsheetml/2006/main" count="86" uniqueCount="85">
  <si>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</si>
  <si>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</si>
  <si>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</si>
  <si>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</si>
  <si>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</si>
  <si>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</si>
  <si>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</si>
  <si>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</si>
  <si>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</si>
  <si>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</si>
  <si>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</si>
  <si>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</si>
  <si>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</si>
  <si>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</si>
  <si>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</si>
  <si>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</si>
  <si>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</si>
  <si>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</si>
  <si>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</si>
  <si>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</si>
  <si>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</si>
  <si>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</si>
  <si>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</si>
  <si>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</si>
  <si>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</si>
  <si>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</si>
  <si>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</si>
  <si>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</si>
  <si>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</si>
  <si>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</si>
  <si>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</si>
  <si>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</si>
  <si>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</si>
  <si>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</si>
  <si>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</si>
  <si>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</si>
  <si>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</si>
  <si>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</si>
  <si>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</si>
  <si>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</si>
  <si>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</si>
  <si>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</si>
  <si>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</si>
  <si>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</si>
  <si>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</si>
  <si>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</si>
  <si>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</si>
  <si>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</si>
  <si>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</si>
  <si>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</si>
  <si>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</si>
  <si>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</si>
  <si>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</si>
  <si>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</si>
  <si>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</si>
  <si>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</si>
  <si>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</si>
  <si>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</si>
  <si>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</si>
  <si>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</si>
  <si>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</si>
  <si>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</si>
  <si>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</si>
  <si>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</si>
  <si>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</si>
  <si>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</si>
  <si>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</si>
  <si>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</si>
  <si>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</si>
  <si>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</si>
  <si>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</si>
  <si>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</si>
  <si>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</si>
  <si>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</si>
  <si>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</si>
  <si>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</si>
  <si>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</si>
  <si>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</si>
  <si>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</si>
  <si>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</si>
  <si>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</si>
  <si>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</si>
  <si>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</si>
  <si>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</si>
  <si>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20/01/23 - VENCIMENTO 30/01/23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</si>
</sst>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73604</v>
      </c>
      <c r="C7" s="10">
        <f aca="true" t="shared" si="0" ref="C7:K7">C8+C11</f>
        <v>89178</v>
      </c>
      <c r="D7" s="10">
        <f t="shared" si="0"/>
        <v>266159</v>
      </c>
      <c r="E7" s="10">
        <f t="shared" si="0"/>
        <v>214114</v>
      </c>
      <c r="F7" s="10">
        <f t="shared" si="0"/>
        <v>219982</v>
      </c>
      <c r="G7" s="10">
        <f t="shared" si="0"/>
        <v>121716</v>
      </c>
      <c r="H7" s="10">
        <f t="shared" si="0"/>
        <v>67302</v>
      </c>
      <c r="I7" s="10">
        <f t="shared" si="0"/>
        <v>104803</v>
      </c>
      <c r="J7" s="10">
        <f t="shared" si="0"/>
        <v>99953</v>
      </c>
      <c r="K7" s="10">
        <f t="shared" si="0"/>
        <v>188968</v>
      </c>
      <c r="L7" s="10">
        <f aca="true" t="shared" si="1" ref="L7:L13">SUM(B7:K7)</f>
        <v>1445779</v>
      </c>
      <c r="M7" s="11"/>
    </row>
    <row r="8" spans="1:13" ht="17.25" customHeight="1">
      <c r="A8" s="12" t="s">
        <v>83</v>
      </c>
      <c r="B8" s="13">
        <f>B9+B10</f>
        <v>5035</v>
      </c>
      <c r="C8" s="13">
        <f aca="true" t="shared" si="2" ref="C8:K8">C9+C10</f>
        <v>5738</v>
      </c>
      <c r="D8" s="13">
        <f t="shared" si="2"/>
        <v>17668</v>
      </c>
      <c r="E8" s="13">
        <f t="shared" si="2"/>
        <v>12866</v>
      </c>
      <c r="F8" s="13">
        <f t="shared" si="2"/>
        <v>11848</v>
      </c>
      <c r="G8" s="13">
        <f t="shared" si="2"/>
        <v>8608</v>
      </c>
      <c r="H8" s="13">
        <f t="shared" si="2"/>
        <v>4045</v>
      </c>
      <c r="I8" s="13">
        <f t="shared" si="2"/>
        <v>4831</v>
      </c>
      <c r="J8" s="13">
        <f t="shared" si="2"/>
        <v>6014</v>
      </c>
      <c r="K8" s="13">
        <f t="shared" si="2"/>
        <v>11252</v>
      </c>
      <c r="L8" s="13">
        <f t="shared" si="1"/>
        <v>87905</v>
      </c>
      <c r="M8"/>
    </row>
    <row r="9" spans="1:13" ht="17.25" customHeight="1">
      <c r="A9" s="14" t="s">
        <v>18</v>
      </c>
      <c r="B9" s="15">
        <v>5035</v>
      </c>
      <c r="C9" s="15">
        <v>5738</v>
      </c>
      <c r="D9" s="15">
        <v>17668</v>
      </c>
      <c r="E9" s="15">
        <v>12866</v>
      </c>
      <c r="F9" s="15">
        <v>11848</v>
      </c>
      <c r="G9" s="15">
        <v>8608</v>
      </c>
      <c r="H9" s="15">
        <v>3999</v>
      </c>
      <c r="I9" s="15">
        <v>4831</v>
      </c>
      <c r="J9" s="15">
        <v>6014</v>
      </c>
      <c r="K9" s="15">
        <v>11252</v>
      </c>
      <c r="L9" s="13">
        <f t="shared" si="1"/>
        <v>87859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 t="shared" si="1"/>
        <v>46</v>
      </c>
      <c r="M10"/>
    </row>
    <row r="11" spans="1:13" ht="17.25" customHeight="1">
      <c r="A11" s="12" t="s">
        <v>71</v>
      </c>
      <c r="B11" s="15">
        <v>68569</v>
      </c>
      <c r="C11" s="15">
        <v>83440</v>
      </c>
      <c r="D11" s="15">
        <v>248491</v>
      </c>
      <c r="E11" s="15">
        <v>201248</v>
      </c>
      <c r="F11" s="15">
        <v>208134</v>
      </c>
      <c r="G11" s="15">
        <v>113108</v>
      </c>
      <c r="H11" s="15">
        <v>63257</v>
      </c>
      <c r="I11" s="15">
        <v>99972</v>
      </c>
      <c r="J11" s="15">
        <v>93939</v>
      </c>
      <c r="K11" s="15">
        <v>177716</v>
      </c>
      <c r="L11" s="13">
        <f t="shared" si="1"/>
        <v>1357874</v>
      </c>
      <c r="M11" s="60"/>
    </row>
    <row r="12" spans="1:13" ht="17.25" customHeight="1">
      <c r="A12" s="14" t="s">
        <v>72</v>
      </c>
      <c r="B12" s="15">
        <v>7755</v>
      </c>
      <c r="C12" s="15">
        <v>6360</v>
      </c>
      <c r="D12" s="15">
        <v>21727</v>
      </c>
      <c r="E12" s="15">
        <v>20115</v>
      </c>
      <c r="F12" s="15">
        <v>17612</v>
      </c>
      <c r="G12" s="15">
        <v>10758</v>
      </c>
      <c r="H12" s="15">
        <v>5484</v>
      </c>
      <c r="I12" s="15">
        <v>5439</v>
      </c>
      <c r="J12" s="15">
        <v>7045</v>
      </c>
      <c r="K12" s="15">
        <v>11110</v>
      </c>
      <c r="L12" s="13">
        <f t="shared" si="1"/>
        <v>113405</v>
      </c>
      <c r="M12" s="60"/>
    </row>
    <row r="13" spans="1:13" ht="17.25" customHeight="1">
      <c r="A13" s="14" t="s">
        <v>73</v>
      </c>
      <c r="B13" s="15">
        <f>+B11-B12</f>
        <v>60814</v>
      </c>
      <c r="C13" s="15">
        <f aca="true" t="shared" si="3" ref="C13:K13">+C11-C12</f>
        <v>77080</v>
      </c>
      <c r="D13" s="15">
        <f t="shared" si="3"/>
        <v>226764</v>
      </c>
      <c r="E13" s="15">
        <f t="shared" si="3"/>
        <v>181133</v>
      </c>
      <c r="F13" s="15">
        <f t="shared" si="3"/>
        <v>190522</v>
      </c>
      <c r="G13" s="15">
        <f t="shared" si="3"/>
        <v>102350</v>
      </c>
      <c r="H13" s="15">
        <f t="shared" si="3"/>
        <v>57773</v>
      </c>
      <c r="I13" s="15">
        <f t="shared" si="3"/>
        <v>94533</v>
      </c>
      <c r="J13" s="15">
        <f t="shared" si="3"/>
        <v>86894</v>
      </c>
      <c r="K13" s="15">
        <f t="shared" si="3"/>
        <v>166606</v>
      </c>
      <c r="L13" s="13">
        <f t="shared" si="1"/>
        <v>1244469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1.315774107965806</v>
      </c>
      <c r="C18" s="22">
        <v>1.241957301736875</v>
      </c>
      <c r="D18" s="22">
        <v>1.105492683687592</v>
      </c>
      <c r="E18" s="22">
        <v>1.137698608561071</v>
      </c>
      <c r="F18" s="22">
        <v>1.274964063122499</v>
      </c>
      <c r="G18" s="22">
        <v>1.246619461334888</v>
      </c>
      <c r="H18" s="22">
        <v>1.116609346465116</v>
      </c>
      <c r="I18" s="22">
        <v>1.153618052814596</v>
      </c>
      <c r="J18" s="22">
        <v>1.370723541067947</v>
      </c>
      <c r="K18" s="22">
        <v>1.121706100414994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702595.4700000001</v>
      </c>
      <c r="C20" s="25">
        <f aca="true" t="shared" si="4" ref="C20:K20">SUM(C21:C28)</f>
        <v>467791.20999999996</v>
      </c>
      <c r="D20" s="25">
        <f t="shared" si="4"/>
        <v>1490969.4400000002</v>
      </c>
      <c r="E20" s="25">
        <f t="shared" si="4"/>
        <v>1246060.86</v>
      </c>
      <c r="F20" s="25">
        <f t="shared" si="4"/>
        <v>1283331.5399999998</v>
      </c>
      <c r="G20" s="25">
        <f t="shared" si="4"/>
        <v>761690.43</v>
      </c>
      <c r="H20" s="25">
        <f t="shared" si="4"/>
        <v>417518.24</v>
      </c>
      <c r="I20" s="25">
        <f t="shared" si="4"/>
        <v>545678.3200000001</v>
      </c>
      <c r="J20" s="25">
        <f t="shared" si="4"/>
        <v>672708.21</v>
      </c>
      <c r="K20" s="25">
        <f t="shared" si="4"/>
        <v>845530.3499999999</v>
      </c>
      <c r="L20" s="25">
        <f>SUM(B20:K20)</f>
        <v>8433874.07</v>
      </c>
      <c r="M20"/>
    </row>
    <row r="21" spans="1:13" ht="17.25" customHeight="1">
      <c r="A21" s="26" t="s">
        <v>22</v>
      </c>
      <c r="B21" s="56">
        <f>ROUND((B15+B16)*B7,2)</f>
        <v>529926.72</v>
      </c>
      <c r="C21" s="56">
        <f aca="true" t="shared" si="5" ref="C21:K21">ROUND((C15+C16)*C7,2)</f>
        <v>365950.84</v>
      </c>
      <c r="D21" s="56">
        <f t="shared" si="5"/>
        <v>1299920.56</v>
      </c>
      <c r="E21" s="56">
        <f t="shared" si="5"/>
        <v>1059264.78</v>
      </c>
      <c r="F21" s="56">
        <f t="shared" si="5"/>
        <v>961585.32</v>
      </c>
      <c r="G21" s="56">
        <f t="shared" si="5"/>
        <v>585015.78</v>
      </c>
      <c r="H21" s="56">
        <f t="shared" si="5"/>
        <v>356323.71</v>
      </c>
      <c r="I21" s="56">
        <f t="shared" si="5"/>
        <v>460043.25</v>
      </c>
      <c r="J21" s="56">
        <f t="shared" si="5"/>
        <v>472527.81</v>
      </c>
      <c r="K21" s="56">
        <f t="shared" si="5"/>
        <v>729510.96</v>
      </c>
      <c r="L21" s="33">
        <f aca="true" t="shared" si="6" ref="L21:L28">SUM(B21:K21)</f>
        <v>6820069.73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167337.14</v>
      </c>
      <c r="C22" s="33">
        <f t="shared" si="7"/>
        <v>88544.48</v>
      </c>
      <c r="D22" s="33">
        <f t="shared" si="7"/>
        <v>137132.11</v>
      </c>
      <c r="E22" s="33">
        <f t="shared" si="7"/>
        <v>145859.29</v>
      </c>
      <c r="F22" s="33">
        <f t="shared" si="7"/>
        <v>264401.41</v>
      </c>
      <c r="G22" s="33">
        <f t="shared" si="7"/>
        <v>144276.28</v>
      </c>
      <c r="H22" s="33">
        <f t="shared" si="7"/>
        <v>41550.67</v>
      </c>
      <c r="I22" s="33">
        <f t="shared" si="7"/>
        <v>70670.95</v>
      </c>
      <c r="J22" s="33">
        <f t="shared" si="7"/>
        <v>175177.18</v>
      </c>
      <c r="K22" s="33">
        <f t="shared" si="7"/>
        <v>88785.93</v>
      </c>
      <c r="L22" s="33">
        <f t="shared" si="6"/>
        <v>1323735.44</v>
      </c>
      <c r="M22"/>
    </row>
    <row r="23" spans="1:13" ht="17.25" customHeight="1">
      <c r="A23" s="27" t="s">
        <v>24</v>
      </c>
      <c r="B23" s="33">
        <v>2537.87</v>
      </c>
      <c r="C23" s="33">
        <v>10818.47</v>
      </c>
      <c r="D23" s="33">
        <v>48035.36</v>
      </c>
      <c r="E23" s="33">
        <v>35532.28</v>
      </c>
      <c r="F23" s="33">
        <v>53562.48</v>
      </c>
      <c r="G23" s="33">
        <v>31221.5</v>
      </c>
      <c r="H23" s="33">
        <v>17253.95</v>
      </c>
      <c r="I23" s="33">
        <v>12362.73</v>
      </c>
      <c r="J23" s="33">
        <v>20484.31</v>
      </c>
      <c r="K23" s="33">
        <v>22395.94</v>
      </c>
      <c r="L23" s="33">
        <f t="shared" si="6"/>
        <v>254204.89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609.62</v>
      </c>
      <c r="C26" s="33">
        <v>406.41</v>
      </c>
      <c r="D26" s="33">
        <v>1292.18</v>
      </c>
      <c r="E26" s="33">
        <v>1081.16</v>
      </c>
      <c r="F26" s="33">
        <v>1112.42</v>
      </c>
      <c r="G26" s="33">
        <v>661.72</v>
      </c>
      <c r="H26" s="33">
        <v>362.12</v>
      </c>
      <c r="I26" s="33">
        <v>474.15</v>
      </c>
      <c r="J26" s="33">
        <v>583.57</v>
      </c>
      <c r="K26" s="33">
        <v>734.67</v>
      </c>
      <c r="L26" s="33">
        <f t="shared" si="6"/>
        <v>7318.0199999999995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-576092.96</v>
      </c>
      <c r="C31" s="33">
        <f t="shared" si="8"/>
        <v>-29425.03</v>
      </c>
      <c r="D31" s="33">
        <f t="shared" si="8"/>
        <v>-84924.56</v>
      </c>
      <c r="E31" s="33">
        <f t="shared" si="8"/>
        <v>-68140.9899999999</v>
      </c>
      <c r="F31" s="33">
        <f t="shared" si="8"/>
        <v>-58316.979999999996</v>
      </c>
      <c r="G31" s="33">
        <f t="shared" si="8"/>
        <v>-41554.799999999996</v>
      </c>
      <c r="H31" s="33">
        <f t="shared" si="8"/>
        <v>-28503.61</v>
      </c>
      <c r="I31" s="33">
        <f t="shared" si="8"/>
        <v>-32141.02</v>
      </c>
      <c r="J31" s="33">
        <f t="shared" si="8"/>
        <v>-29706.6</v>
      </c>
      <c r="K31" s="33">
        <f t="shared" si="8"/>
        <v>-54179.3</v>
      </c>
      <c r="L31" s="33">
        <f aca="true" t="shared" si="9" ref="L31:L38">SUM(B31:K31)</f>
        <v>-1002985.85</v>
      </c>
      <c r="M31"/>
    </row>
    <row r="32" spans="1:13" ht="18.75" customHeight="1">
      <c r="A32" s="27" t="s">
        <v>28</v>
      </c>
      <c r="B32" s="33">
        <f>B33+B34+B35+B36</f>
        <v>-22154</v>
      </c>
      <c r="C32" s="33">
        <f aca="true" t="shared" si="10" ref="C32:K32">C33+C34+C35+C36</f>
        <v>-25247.2</v>
      </c>
      <c r="D32" s="33">
        <f t="shared" si="10"/>
        <v>-77739.2</v>
      </c>
      <c r="E32" s="33">
        <f t="shared" si="10"/>
        <v>-56610.4</v>
      </c>
      <c r="F32" s="33">
        <f t="shared" si="10"/>
        <v>-52131.2</v>
      </c>
      <c r="G32" s="33">
        <f t="shared" si="10"/>
        <v>-37875.2</v>
      </c>
      <c r="H32" s="33">
        <f t="shared" si="10"/>
        <v>-17595.6</v>
      </c>
      <c r="I32" s="33">
        <f t="shared" si="10"/>
        <v>-29504.46</v>
      </c>
      <c r="J32" s="33">
        <f t="shared" si="10"/>
        <v>-26461.6</v>
      </c>
      <c r="K32" s="33">
        <f t="shared" si="10"/>
        <v>-49508.8</v>
      </c>
      <c r="L32" s="33">
        <f t="shared" si="9"/>
        <v>-394827.66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-22154</v>
      </c>
      <c r="C33" s="33">
        <f t="shared" si="11"/>
        <v>-25247.2</v>
      </c>
      <c r="D33" s="33">
        <f t="shared" si="11"/>
        <v>-77739.2</v>
      </c>
      <c r="E33" s="33">
        <f t="shared" si="11"/>
        <v>-56610.4</v>
      </c>
      <c r="F33" s="33">
        <f t="shared" si="11"/>
        <v>-52131.2</v>
      </c>
      <c r="G33" s="33">
        <f t="shared" si="11"/>
        <v>-37875.2</v>
      </c>
      <c r="H33" s="33">
        <f t="shared" si="11"/>
        <v>-17595.6</v>
      </c>
      <c r="I33" s="33">
        <f t="shared" si="11"/>
        <v>-21256.4</v>
      </c>
      <c r="J33" s="33">
        <f t="shared" si="11"/>
        <v>-26461.6</v>
      </c>
      <c r="K33" s="33">
        <f t="shared" si="11"/>
        <v>-49508.8</v>
      </c>
      <c r="L33" s="33">
        <f t="shared" si="9"/>
        <v>-386579.6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-8248.06</v>
      </c>
      <c r="J36" s="17">
        <v>0</v>
      </c>
      <c r="K36" s="17">
        <v>0</v>
      </c>
      <c r="L36" s="33">
        <f t="shared" si="9"/>
        <v>-8248.06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-4177.83</v>
      </c>
      <c r="D37" s="38">
        <f t="shared" si="12"/>
        <v>-7185.36</v>
      </c>
      <c r="E37" s="38">
        <f t="shared" si="12"/>
        <v>-11530.589999999906</v>
      </c>
      <c r="F37" s="38">
        <f t="shared" si="12"/>
        <v>-6185.78</v>
      </c>
      <c r="G37" s="38">
        <f t="shared" si="12"/>
        <v>-3679.6</v>
      </c>
      <c r="H37" s="38">
        <f t="shared" si="12"/>
        <v>-10908.01</v>
      </c>
      <c r="I37" s="38">
        <f t="shared" si="12"/>
        <v>-2636.56</v>
      </c>
      <c r="J37" s="38">
        <f t="shared" si="12"/>
        <v>-3245</v>
      </c>
      <c r="K37" s="38">
        <f t="shared" si="12"/>
        <v>-4670.5</v>
      </c>
      <c r="L37" s="33">
        <f t="shared" si="9"/>
        <v>-159858.14999999994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-1917.92</v>
      </c>
      <c r="D41" s="17">
        <v>0</v>
      </c>
      <c r="E41" s="17">
        <v>0</v>
      </c>
      <c r="F41" s="17">
        <v>0</v>
      </c>
      <c r="G41" s="17">
        <v>0</v>
      </c>
      <c r="H41" s="17">
        <v>-2582.44</v>
      </c>
      <c r="I41" s="17">
        <v>0</v>
      </c>
      <c r="J41" s="17">
        <v>0</v>
      </c>
      <c r="K41" s="17">
        <v>-585.28</v>
      </c>
      <c r="L41" s="30">
        <f aca="true" t="shared" si="13" ref="L41:L48">SUM(B41:K41)</f>
        <v>-5085.64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-3389.87</v>
      </c>
      <c r="C48" s="17">
        <v>-2259.91</v>
      </c>
      <c r="D48" s="17">
        <v>-7185.36</v>
      </c>
      <c r="E48" s="17">
        <v>-6011.94</v>
      </c>
      <c r="F48" s="17">
        <v>-6185.78</v>
      </c>
      <c r="G48" s="17">
        <v>-3679.6</v>
      </c>
      <c r="H48" s="17">
        <v>-2013.64</v>
      </c>
      <c r="I48" s="17">
        <v>-2636.56</v>
      </c>
      <c r="J48" s="17">
        <v>-3245</v>
      </c>
      <c r="K48" s="17">
        <v>-4085.22</v>
      </c>
      <c r="L48" s="30">
        <f t="shared" si="13"/>
        <v>-40692.88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-448300.04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-448300.04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-74026.13</v>
      </c>
      <c r="C52" s="33">
        <v>-33362.02</v>
      </c>
      <c r="D52" s="33">
        <v>-121710.31</v>
      </c>
      <c r="E52" s="33">
        <v>-117061.25</v>
      </c>
      <c r="F52" s="33">
        <v>-102744.89</v>
      </c>
      <c r="G52" s="33">
        <v>-67322.49</v>
      </c>
      <c r="H52" s="33">
        <v>-34021.09</v>
      </c>
      <c r="I52" s="33">
        <v>-28319.24</v>
      </c>
      <c r="J52" s="33">
        <v>-47414.26</v>
      </c>
      <c r="K52" s="33">
        <v>-49711.7</v>
      </c>
      <c r="L52" s="33">
        <f t="shared" si="14"/>
        <v>-675693.3799999999</v>
      </c>
      <c r="M52" s="57"/>
    </row>
    <row r="53" spans="1:13" ht="18.75" customHeight="1">
      <c r="A53" s="37" t="s">
        <v>80</v>
      </c>
      <c r="B53" s="33">
        <v>74026.13</v>
      </c>
      <c r="C53" s="33">
        <v>33362.02</v>
      </c>
      <c r="D53" s="33">
        <v>121710.31</v>
      </c>
      <c r="E53" s="33">
        <v>117061.25</v>
      </c>
      <c r="F53" s="33">
        <v>102744.89</v>
      </c>
      <c r="G53" s="33">
        <v>67322.49</v>
      </c>
      <c r="H53" s="33">
        <v>34021.09</v>
      </c>
      <c r="I53" s="33">
        <v>28319.24</v>
      </c>
      <c r="J53" s="33">
        <v>47414.26</v>
      </c>
      <c r="K53" s="33">
        <v>49711.7</v>
      </c>
      <c r="L53" s="33">
        <f t="shared" si="14"/>
        <v>675693.3799999999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126502.51000000013</v>
      </c>
      <c r="C55" s="41">
        <f t="shared" si="16"/>
        <v>438366.17999999993</v>
      </c>
      <c r="D55" s="41">
        <f t="shared" si="16"/>
        <v>1406044.8800000001</v>
      </c>
      <c r="E55" s="41">
        <f t="shared" si="16"/>
        <v>1177919.87</v>
      </c>
      <c r="F55" s="41">
        <f t="shared" si="16"/>
        <v>1225014.5599999998</v>
      </c>
      <c r="G55" s="41">
        <f t="shared" si="16"/>
        <v>720135.63</v>
      </c>
      <c r="H55" s="41">
        <f t="shared" si="16"/>
        <v>389014.63</v>
      </c>
      <c r="I55" s="41">
        <f t="shared" si="16"/>
        <v>513537.30000000005</v>
      </c>
      <c r="J55" s="41">
        <f t="shared" si="16"/>
        <v>643001.61</v>
      </c>
      <c r="K55" s="41">
        <f t="shared" si="16"/>
        <v>791351.0499999998</v>
      </c>
      <c r="L55" s="42">
        <f t="shared" si="14"/>
        <v>7430888.22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126502.51000000001</v>
      </c>
      <c r="C61" s="41">
        <f aca="true" t="shared" si="18" ref="C61:J61">SUM(C62:C73)</f>
        <v>438366.17000000004</v>
      </c>
      <c r="D61" s="41">
        <f t="shared" si="18"/>
        <v>1406044.8783412152</v>
      </c>
      <c r="E61" s="41">
        <f t="shared" si="18"/>
        <v>1177919.8662390593</v>
      </c>
      <c r="F61" s="41">
        <f t="shared" si="18"/>
        <v>1225014.5566045137</v>
      </c>
      <c r="G61" s="41">
        <f t="shared" si="18"/>
        <v>720135.6265155991</v>
      </c>
      <c r="H61" s="41">
        <f t="shared" si="18"/>
        <v>389014.6349299231</v>
      </c>
      <c r="I61" s="41">
        <f>SUM(I62:I78)</f>
        <v>513537.29826878366</v>
      </c>
      <c r="J61" s="41">
        <f t="shared" si="18"/>
        <v>643001.612944175</v>
      </c>
      <c r="K61" s="41">
        <f>SUM(K62:K75)</f>
        <v>791351.05</v>
      </c>
      <c r="L61" s="46">
        <f>SUM(B61:K61)</f>
        <v>7430888.203843269</v>
      </c>
      <c r="M61" s="40"/>
    </row>
    <row r="62" spans="1:13" ht="18.75" customHeight="1">
      <c r="A62" s="47" t="s">
        <v>46</v>
      </c>
      <c r="B62" s="48">
        <v>126502.51000000001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126502.51000000001</v>
      </c>
      <c r="M62"/>
    </row>
    <row r="63" spans="1:13" ht="18.75" customHeight="1">
      <c r="A63" s="47" t="s">
        <v>55</v>
      </c>
      <c r="B63" s="17">
        <v>0</v>
      </c>
      <c r="C63" s="48">
        <v>383219.71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383219.71</v>
      </c>
      <c r="M63"/>
    </row>
    <row r="64" spans="1:13" ht="18.75" customHeight="1">
      <c r="A64" s="47" t="s">
        <v>56</v>
      </c>
      <c r="B64" s="17">
        <v>0</v>
      </c>
      <c r="C64" s="48">
        <v>55146.46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55146.46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1406044.8783412152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1406044.8783412152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1177919.8662390593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1177919.8662390593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1225014.5566045137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1225014.5566045137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720135.6265155991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720135.6265155991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389014.6349299231</v>
      </c>
      <c r="I69" s="17">
        <v>0</v>
      </c>
      <c r="J69" s="17">
        <v>0</v>
      </c>
      <c r="K69" s="17">
        <v>0</v>
      </c>
      <c r="L69" s="46">
        <f t="shared" si="19"/>
        <v>389014.6349299231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513537.29826878366</v>
      </c>
      <c r="J70" s="17">
        <v>0</v>
      </c>
      <c r="K70" s="17">
        <v>0</v>
      </c>
      <c r="L70" s="46">
        <f t="shared" si="19"/>
        <v>513537.29826878366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643001.612944175</v>
      </c>
      <c r="K71" s="17">
        <v>0</v>
      </c>
      <c r="L71" s="46">
        <f t="shared" si="19"/>
        <v>643001.612944175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453918.96</v>
      </c>
      <c r="L72" s="46">
        <f t="shared" si="19"/>
        <v>453918.96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337432.09</v>
      </c>
      <c r="L73" s="46">
        <f t="shared" si="19"/>
        <v>337432.09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2023-01-27T19:27:30Z</dcterms:modified>
  <cp:category/>
  <cp:version/>
  <cp:contentType/>
  <cp:contentStatus/>
</cp:coreProperties>
</file>