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<sst xmlns="http://schemas.openxmlformats.org/spreadsheetml/2006/main" count="86" uniqueCount="85">
  <si>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</si>
  <si>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</si>
  <si>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</si>
  <si>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</si>
  <si>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</si>
  <si>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</si>
  <si>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</si>
  <si>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</si>
  <si>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</si>
  <si>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</si>
  <si>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</si>
  <si>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</si>
  <si>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</si>
  <si>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</si>
  <si>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</si>
  <si>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</si>
  <si>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</si>
  <si>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</si>
  <si>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</si>
  <si>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</si>
  <si>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</si>
  <si>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</si>
  <si>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</si>
  <si>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</si>
  <si>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</si>
  <si>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</si>
  <si>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</si>
  <si>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</si>
  <si>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</si>
  <si>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</si>
  <si>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</si>
  <si>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</si>
  <si>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</si>
  <si>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</si>
  <si>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</si>
  <si>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</si>
  <si>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</si>
  <si>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</si>
  <si>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</si>
  <si>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</si>
  <si>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</si>
  <si>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</si>
  <si>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</si>
  <si>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</si>
  <si>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</si>
  <si>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</si>
  <si>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</si>
  <si>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</si>
  <si>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</si>
  <si>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</si>
  <si>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</si>
  <si>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</si>
  <si>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</si>
  <si>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</si>
  <si>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</si>
  <si>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</si>
  <si>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</si>
  <si>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</si>
  <si>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</si>
  <si>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</si>
  <si>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</si>
  <si>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</si>
  <si>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</si>
  <si>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</si>
  <si>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</si>
  <si>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</si>
  <si>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</si>
  <si>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</si>
  <si>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</si>
  <si>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</si>
  <si>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</si>
  <si>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</si>
  <si>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</si>
  <si>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</si>
  <si>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</si>
  <si>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</si>
  <si>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</si>
  <si>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</si>
  <si>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</si>
  <si>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</si>
  <si>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</si>
  <si>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</si>
  <si>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</si>
  <si>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</si>
  <si>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17/01/23 - VENCIMENTO 24/01/23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</si>
</sst>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76545</v>
      </c>
      <c r="C7" s="10">
        <f aca="true" t="shared" si="0" ref="C7:K7">C8+C11</f>
        <v>89967</v>
      </c>
      <c r="D7" s="10">
        <f t="shared" si="0"/>
        <v>270999</v>
      </c>
      <c r="E7" s="10">
        <f t="shared" si="0"/>
        <v>216220</v>
      </c>
      <c r="F7" s="10">
        <f t="shared" si="0"/>
        <v>222021</v>
      </c>
      <c r="G7" s="10">
        <f t="shared" si="0"/>
        <v>125304</v>
      </c>
      <c r="H7" s="10">
        <f t="shared" si="0"/>
        <v>68739</v>
      </c>
      <c r="I7" s="10">
        <f t="shared" si="0"/>
        <v>104283</v>
      </c>
      <c r="J7" s="10">
        <f t="shared" si="0"/>
        <v>103767</v>
      </c>
      <c r="K7" s="10">
        <f t="shared" si="0"/>
        <v>186894</v>
      </c>
      <c r="L7" s="10">
        <f aca="true" t="shared" si="1" ref="L7:L13">SUM(B7:K7)</f>
        <v>1464739</v>
      </c>
      <c r="M7" s="11"/>
    </row>
    <row r="8" spans="1:13" ht="17.25" customHeight="1">
      <c r="A8" s="12" t="s">
        <v>83</v>
      </c>
      <c r="B8" s="13">
        <f>B9+B10</f>
        <v>5311</v>
      </c>
      <c r="C8" s="13">
        <f aca="true" t="shared" si="2" ref="C8:K8">C9+C10</f>
        <v>5345</v>
      </c>
      <c r="D8" s="13">
        <f t="shared" si="2"/>
        <v>17179</v>
      </c>
      <c r="E8" s="13">
        <f t="shared" si="2"/>
        <v>12463</v>
      </c>
      <c r="F8" s="13">
        <f t="shared" si="2"/>
        <v>11166</v>
      </c>
      <c r="G8" s="13">
        <f t="shared" si="2"/>
        <v>8700</v>
      </c>
      <c r="H8" s="13">
        <f t="shared" si="2"/>
        <v>3991</v>
      </c>
      <c r="I8" s="13">
        <f t="shared" si="2"/>
        <v>4784</v>
      </c>
      <c r="J8" s="13">
        <f t="shared" si="2"/>
        <v>6372</v>
      </c>
      <c r="K8" s="13">
        <f t="shared" si="2"/>
        <v>10769</v>
      </c>
      <c r="L8" s="13">
        <f t="shared" si="1"/>
        <v>86080</v>
      </c>
      <c r="M8"/>
    </row>
    <row r="9" spans="1:13" ht="17.25" customHeight="1">
      <c r="A9" s="14" t="s">
        <v>18</v>
      </c>
      <c r="B9" s="15">
        <v>5311</v>
      </c>
      <c r="C9" s="15">
        <v>5345</v>
      </c>
      <c r="D9" s="15">
        <v>17179</v>
      </c>
      <c r="E9" s="15">
        <v>12463</v>
      </c>
      <c r="F9" s="15">
        <v>11166</v>
      </c>
      <c r="G9" s="15">
        <v>8700</v>
      </c>
      <c r="H9" s="15">
        <v>3941</v>
      </c>
      <c r="I9" s="15">
        <v>4784</v>
      </c>
      <c r="J9" s="15">
        <v>6372</v>
      </c>
      <c r="K9" s="15">
        <v>10769</v>
      </c>
      <c r="L9" s="13">
        <f t="shared" si="1"/>
        <v>86030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50</v>
      </c>
      <c r="I10" s="15">
        <v>0</v>
      </c>
      <c r="J10" s="15">
        <v>0</v>
      </c>
      <c r="K10" s="15">
        <v>0</v>
      </c>
      <c r="L10" s="13">
        <f t="shared" si="1"/>
        <v>50</v>
      </c>
      <c r="M10"/>
    </row>
    <row r="11" spans="1:13" ht="17.25" customHeight="1">
      <c r="A11" s="12" t="s">
        <v>71</v>
      </c>
      <c r="B11" s="15">
        <v>71234</v>
      </c>
      <c r="C11" s="15">
        <v>84622</v>
      </c>
      <c r="D11" s="15">
        <v>253820</v>
      </c>
      <c r="E11" s="15">
        <v>203757</v>
      </c>
      <c r="F11" s="15">
        <v>210855</v>
      </c>
      <c r="G11" s="15">
        <v>116604</v>
      </c>
      <c r="H11" s="15">
        <v>64748</v>
      </c>
      <c r="I11" s="15">
        <v>99499</v>
      </c>
      <c r="J11" s="15">
        <v>97395</v>
      </c>
      <c r="K11" s="15">
        <v>176125</v>
      </c>
      <c r="L11" s="13">
        <f t="shared" si="1"/>
        <v>1378659</v>
      </c>
      <c r="M11" s="60"/>
    </row>
    <row r="12" spans="1:13" ht="17.25" customHeight="1">
      <c r="A12" s="14" t="s">
        <v>72</v>
      </c>
      <c r="B12" s="15">
        <v>8284</v>
      </c>
      <c r="C12" s="15">
        <v>6447</v>
      </c>
      <c r="D12" s="15">
        <v>22722</v>
      </c>
      <c r="E12" s="15">
        <v>20650</v>
      </c>
      <c r="F12" s="15">
        <v>17984</v>
      </c>
      <c r="G12" s="15">
        <v>11382</v>
      </c>
      <c r="H12" s="15">
        <v>5897</v>
      </c>
      <c r="I12" s="15">
        <v>5649</v>
      </c>
      <c r="J12" s="15">
        <v>7255</v>
      </c>
      <c r="K12" s="15">
        <v>11604</v>
      </c>
      <c r="L12" s="13">
        <f t="shared" si="1"/>
        <v>117874</v>
      </c>
      <c r="M12" s="60"/>
    </row>
    <row r="13" spans="1:13" ht="17.25" customHeight="1">
      <c r="A13" s="14" t="s">
        <v>73</v>
      </c>
      <c r="B13" s="15">
        <f>+B11-B12</f>
        <v>62950</v>
      </c>
      <c r="C13" s="15">
        <f aca="true" t="shared" si="3" ref="C13:K13">+C11-C12</f>
        <v>78175</v>
      </c>
      <c r="D13" s="15">
        <f t="shared" si="3"/>
        <v>231098</v>
      </c>
      <c r="E13" s="15">
        <f t="shared" si="3"/>
        <v>183107</v>
      </c>
      <c r="F13" s="15">
        <f t="shared" si="3"/>
        <v>192871</v>
      </c>
      <c r="G13" s="15">
        <f t="shared" si="3"/>
        <v>105222</v>
      </c>
      <c r="H13" s="15">
        <f t="shared" si="3"/>
        <v>58851</v>
      </c>
      <c r="I13" s="15">
        <f t="shared" si="3"/>
        <v>93850</v>
      </c>
      <c r="J13" s="15">
        <f t="shared" si="3"/>
        <v>90140</v>
      </c>
      <c r="K13" s="15">
        <f t="shared" si="3"/>
        <v>164521</v>
      </c>
      <c r="L13" s="13">
        <f t="shared" si="1"/>
        <v>1260785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1.276537203559851</v>
      </c>
      <c r="C18" s="22">
        <v>1.23542536817775</v>
      </c>
      <c r="D18" s="22">
        <v>1.091160687415593</v>
      </c>
      <c r="E18" s="22">
        <v>1.125317431954667</v>
      </c>
      <c r="F18" s="22">
        <v>1.274774941342525</v>
      </c>
      <c r="G18" s="22">
        <v>1.231924111350047</v>
      </c>
      <c r="H18" s="22">
        <v>1.097984192514561</v>
      </c>
      <c r="I18" s="22">
        <v>1.161812778362474</v>
      </c>
      <c r="J18" s="22">
        <v>1.326649129573451</v>
      </c>
      <c r="K18" s="22">
        <v>1.132877605392324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708800.7200000001</v>
      </c>
      <c r="C20" s="25">
        <f aca="true" t="shared" si="4" ref="C20:K20">SUM(C21:C28)</f>
        <v>469995.57</v>
      </c>
      <c r="D20" s="25">
        <f t="shared" si="4"/>
        <v>1498122.2400000005</v>
      </c>
      <c r="E20" s="25">
        <f t="shared" si="4"/>
        <v>1243489.59</v>
      </c>
      <c r="F20" s="25">
        <f t="shared" si="4"/>
        <v>1295333.83</v>
      </c>
      <c r="G20" s="25">
        <f t="shared" si="4"/>
        <v>775289.06</v>
      </c>
      <c r="H20" s="25">
        <f t="shared" si="4"/>
        <v>419109.16</v>
      </c>
      <c r="I20" s="25">
        <f t="shared" si="4"/>
        <v>546926.43</v>
      </c>
      <c r="J20" s="25">
        <f t="shared" si="4"/>
        <v>675733.2299999999</v>
      </c>
      <c r="K20" s="25">
        <f t="shared" si="4"/>
        <v>844636.18</v>
      </c>
      <c r="L20" s="25">
        <f>SUM(B20:K20)</f>
        <v>8477436.01</v>
      </c>
      <c r="M20"/>
    </row>
    <row r="21" spans="1:13" ht="17.25" customHeight="1">
      <c r="A21" s="26" t="s">
        <v>22</v>
      </c>
      <c r="B21" s="56">
        <f>ROUND((B15+B16)*B7,2)</f>
        <v>551101.04</v>
      </c>
      <c r="C21" s="56">
        <f aca="true" t="shared" si="5" ref="C21:K21">ROUND((C15+C16)*C7,2)</f>
        <v>369188.58</v>
      </c>
      <c r="D21" s="56">
        <f t="shared" si="5"/>
        <v>1323559.12</v>
      </c>
      <c r="E21" s="56">
        <f t="shared" si="5"/>
        <v>1069683.58</v>
      </c>
      <c r="F21" s="56">
        <f t="shared" si="5"/>
        <v>970498.2</v>
      </c>
      <c r="G21" s="56">
        <f t="shared" si="5"/>
        <v>602261.15</v>
      </c>
      <c r="H21" s="56">
        <f t="shared" si="5"/>
        <v>363931.76</v>
      </c>
      <c r="I21" s="56">
        <f t="shared" si="5"/>
        <v>457760.66</v>
      </c>
      <c r="J21" s="56">
        <f t="shared" si="5"/>
        <v>490558.49</v>
      </c>
      <c r="K21" s="56">
        <f t="shared" si="5"/>
        <v>721504.29</v>
      </c>
      <c r="L21" s="33">
        <f aca="true" t="shared" si="6" ref="L21:L28">SUM(B21:K21)</f>
        <v>6920046.870000001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152399.94</v>
      </c>
      <c r="C22" s="33">
        <f t="shared" si="7"/>
        <v>86916.36</v>
      </c>
      <c r="D22" s="33">
        <f t="shared" si="7"/>
        <v>120656.56</v>
      </c>
      <c r="E22" s="33">
        <f t="shared" si="7"/>
        <v>134050</v>
      </c>
      <c r="F22" s="33">
        <f t="shared" si="7"/>
        <v>266668.59</v>
      </c>
      <c r="G22" s="33">
        <f t="shared" si="7"/>
        <v>139678.88</v>
      </c>
      <c r="H22" s="33">
        <f t="shared" si="7"/>
        <v>35659.56</v>
      </c>
      <c r="I22" s="33">
        <f t="shared" si="7"/>
        <v>74071.52</v>
      </c>
      <c r="J22" s="33">
        <f t="shared" si="7"/>
        <v>160240.5</v>
      </c>
      <c r="K22" s="33">
        <f t="shared" si="7"/>
        <v>95871.76</v>
      </c>
      <c r="L22" s="33">
        <f t="shared" si="6"/>
        <v>1266213.67</v>
      </c>
      <c r="M22"/>
    </row>
    <row r="23" spans="1:13" ht="17.25" customHeight="1">
      <c r="A23" s="27" t="s">
        <v>24</v>
      </c>
      <c r="B23" s="33">
        <v>2506</v>
      </c>
      <c r="C23" s="33">
        <v>11415.81</v>
      </c>
      <c r="D23" s="33">
        <v>48027.75</v>
      </c>
      <c r="E23" s="33">
        <v>34361.92</v>
      </c>
      <c r="F23" s="33">
        <v>54382.1</v>
      </c>
      <c r="G23" s="33">
        <v>32166.95</v>
      </c>
      <c r="H23" s="33">
        <v>17127.93</v>
      </c>
      <c r="I23" s="33">
        <v>12495.47</v>
      </c>
      <c r="J23" s="33">
        <v>20417.94</v>
      </c>
      <c r="K23" s="33">
        <v>22430.43</v>
      </c>
      <c r="L23" s="33">
        <f t="shared" si="6"/>
        <v>255332.3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609.62</v>
      </c>
      <c r="C26" s="33">
        <v>403.81</v>
      </c>
      <c r="D26" s="33">
        <v>1289.58</v>
      </c>
      <c r="E26" s="33">
        <v>1070.74</v>
      </c>
      <c r="F26" s="33">
        <v>1115.03</v>
      </c>
      <c r="G26" s="33">
        <v>666.93</v>
      </c>
      <c r="H26" s="33">
        <v>362.12</v>
      </c>
      <c r="I26" s="33">
        <v>471.54</v>
      </c>
      <c r="J26" s="33">
        <v>580.96</v>
      </c>
      <c r="K26" s="33">
        <v>726.85</v>
      </c>
      <c r="L26" s="33">
        <f t="shared" si="6"/>
        <v>7297.18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-129007.32</v>
      </c>
      <c r="C31" s="33">
        <f t="shared" si="8"/>
        <v>-25763.42</v>
      </c>
      <c r="D31" s="33">
        <f t="shared" si="8"/>
        <v>-82758.47</v>
      </c>
      <c r="E31" s="33">
        <f t="shared" si="8"/>
        <v>-66309.84999999999</v>
      </c>
      <c r="F31" s="33">
        <f t="shared" si="8"/>
        <v>-55330.67</v>
      </c>
      <c r="G31" s="33">
        <f t="shared" si="8"/>
        <v>-41988.57</v>
      </c>
      <c r="H31" s="33">
        <f t="shared" si="8"/>
        <v>-25665.97</v>
      </c>
      <c r="I31" s="33">
        <f t="shared" si="8"/>
        <v>442412.27999999997</v>
      </c>
      <c r="J31" s="33">
        <f t="shared" si="8"/>
        <v>-31267.309999999998</v>
      </c>
      <c r="K31" s="33">
        <f t="shared" si="8"/>
        <v>-51425.36</v>
      </c>
      <c r="L31" s="33">
        <f aca="true" t="shared" si="9" ref="L31:L38">SUM(B31:K31)</f>
        <v>-67104.66000000005</v>
      </c>
      <c r="M31"/>
    </row>
    <row r="32" spans="1:13" ht="18.75" customHeight="1">
      <c r="A32" s="27" t="s">
        <v>28</v>
      </c>
      <c r="B32" s="33">
        <f>B33+B34+B35+B36</f>
        <v>-23368.4</v>
      </c>
      <c r="C32" s="33">
        <f aca="true" t="shared" si="10" ref="C32:K32">C33+C34+C35+C36</f>
        <v>-23518</v>
      </c>
      <c r="D32" s="33">
        <f t="shared" si="10"/>
        <v>-75587.6</v>
      </c>
      <c r="E32" s="33">
        <f t="shared" si="10"/>
        <v>-54837.2</v>
      </c>
      <c r="F32" s="33">
        <f t="shared" si="10"/>
        <v>-49130.4</v>
      </c>
      <c r="G32" s="33">
        <f t="shared" si="10"/>
        <v>-38280</v>
      </c>
      <c r="H32" s="33">
        <f t="shared" si="10"/>
        <v>-17340.4</v>
      </c>
      <c r="I32" s="33">
        <f t="shared" si="10"/>
        <v>-40965.64</v>
      </c>
      <c r="J32" s="33">
        <f t="shared" si="10"/>
        <v>-28036.8</v>
      </c>
      <c r="K32" s="33">
        <f t="shared" si="10"/>
        <v>-47383.6</v>
      </c>
      <c r="L32" s="33">
        <f t="shared" si="9"/>
        <v>-398448.04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-23368.4</v>
      </c>
      <c r="C33" s="33">
        <f t="shared" si="11"/>
        <v>-23518</v>
      </c>
      <c r="D33" s="33">
        <f t="shared" si="11"/>
        <v>-75587.6</v>
      </c>
      <c r="E33" s="33">
        <f t="shared" si="11"/>
        <v>-54837.2</v>
      </c>
      <c r="F33" s="33">
        <f t="shared" si="11"/>
        <v>-49130.4</v>
      </c>
      <c r="G33" s="33">
        <f t="shared" si="11"/>
        <v>-38280</v>
      </c>
      <c r="H33" s="33">
        <f t="shared" si="11"/>
        <v>-17340.4</v>
      </c>
      <c r="I33" s="33">
        <f t="shared" si="11"/>
        <v>-21049.6</v>
      </c>
      <c r="J33" s="33">
        <f t="shared" si="11"/>
        <v>-28036.8</v>
      </c>
      <c r="K33" s="33">
        <f t="shared" si="11"/>
        <v>-47383.6</v>
      </c>
      <c r="L33" s="33">
        <f t="shared" si="9"/>
        <v>-378531.99999999994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-19916.04</v>
      </c>
      <c r="J36" s="17">
        <v>0</v>
      </c>
      <c r="K36" s="17">
        <v>0</v>
      </c>
      <c r="L36" s="33">
        <f t="shared" si="9"/>
        <v>-19916.04</v>
      </c>
      <c r="M36"/>
    </row>
    <row r="37" spans="1:13" s="36" customFormat="1" ht="18.75" customHeight="1">
      <c r="A37" s="27" t="s">
        <v>32</v>
      </c>
      <c r="B37" s="38">
        <f>SUM(B38:B49)</f>
        <v>-105638.92</v>
      </c>
      <c r="C37" s="38">
        <f aca="true" t="shared" si="12" ref="C37:K37">SUM(C38:C49)</f>
        <v>-2245.42</v>
      </c>
      <c r="D37" s="38">
        <f t="shared" si="12"/>
        <v>-7170.87</v>
      </c>
      <c r="E37" s="38">
        <f t="shared" si="12"/>
        <v>-11472.65</v>
      </c>
      <c r="F37" s="38">
        <f t="shared" si="12"/>
        <v>-6200.27</v>
      </c>
      <c r="G37" s="38">
        <f t="shared" si="12"/>
        <v>-3708.57</v>
      </c>
      <c r="H37" s="38">
        <f t="shared" si="12"/>
        <v>-8325.57</v>
      </c>
      <c r="I37" s="38">
        <f t="shared" si="12"/>
        <v>483377.92</v>
      </c>
      <c r="J37" s="38">
        <f t="shared" si="12"/>
        <v>-3230.51</v>
      </c>
      <c r="K37" s="38">
        <f t="shared" si="12"/>
        <v>-4041.76</v>
      </c>
      <c r="L37" s="33">
        <f t="shared" si="9"/>
        <v>331343.38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1021500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-535500</v>
      </c>
    </row>
    <row r="48" spans="1:12" ht="18.75" customHeight="1">
      <c r="A48" s="37" t="s">
        <v>70</v>
      </c>
      <c r="B48" s="17">
        <v>-3389.87</v>
      </c>
      <c r="C48" s="17">
        <v>-2245.42</v>
      </c>
      <c r="D48" s="17">
        <v>-7170.87</v>
      </c>
      <c r="E48" s="17">
        <v>-5954</v>
      </c>
      <c r="F48" s="17">
        <v>-6200.27</v>
      </c>
      <c r="G48" s="17">
        <v>-3708.57</v>
      </c>
      <c r="H48" s="17">
        <v>-2013.64</v>
      </c>
      <c r="I48" s="17">
        <v>-2622.08</v>
      </c>
      <c r="J48" s="17">
        <v>-3230.51</v>
      </c>
      <c r="K48" s="17">
        <v>-4041.76</v>
      </c>
      <c r="L48" s="30">
        <f t="shared" si="13"/>
        <v>-40576.990000000005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-76709.01</v>
      </c>
      <c r="C52" s="33">
        <v>-33679.77</v>
      </c>
      <c r="D52" s="33">
        <v>-125609.49</v>
      </c>
      <c r="E52" s="33">
        <v>-118758.15</v>
      </c>
      <c r="F52" s="33">
        <v>-104924.05</v>
      </c>
      <c r="G52" s="33">
        <v>-70423.85</v>
      </c>
      <c r="H52" s="33">
        <v>-35954.6</v>
      </c>
      <c r="I52" s="33">
        <v>-29626.75</v>
      </c>
      <c r="J52" s="33">
        <v>-47244.56</v>
      </c>
      <c r="K52" s="33">
        <v>-52441.96</v>
      </c>
      <c r="L52" s="33">
        <f t="shared" si="14"/>
        <v>-695372.19</v>
      </c>
      <c r="M52" s="57"/>
    </row>
    <row r="53" spans="1:13" ht="18.75" customHeight="1">
      <c r="A53" s="37" t="s">
        <v>80</v>
      </c>
      <c r="B53" s="33">
        <v>76709.01</v>
      </c>
      <c r="C53" s="33">
        <v>33679.77</v>
      </c>
      <c r="D53" s="33">
        <v>125609.49</v>
      </c>
      <c r="E53" s="33">
        <v>118758.15</v>
      </c>
      <c r="F53" s="33">
        <v>104924.05</v>
      </c>
      <c r="G53" s="33">
        <v>70423.85</v>
      </c>
      <c r="H53" s="33">
        <v>35954.6</v>
      </c>
      <c r="I53" s="33">
        <v>29626.75</v>
      </c>
      <c r="J53" s="33">
        <v>47244.56</v>
      </c>
      <c r="K53" s="33">
        <v>52441.96</v>
      </c>
      <c r="L53" s="33">
        <f t="shared" si="14"/>
        <v>695372.19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579793.4000000001</v>
      </c>
      <c r="C55" s="41">
        <f t="shared" si="16"/>
        <v>444232.15</v>
      </c>
      <c r="D55" s="41">
        <f t="shared" si="16"/>
        <v>1415363.7700000005</v>
      </c>
      <c r="E55" s="41">
        <f t="shared" si="16"/>
        <v>1177179.74</v>
      </c>
      <c r="F55" s="41">
        <f t="shared" si="16"/>
        <v>1240003.1600000001</v>
      </c>
      <c r="G55" s="41">
        <f t="shared" si="16"/>
        <v>733300.4900000001</v>
      </c>
      <c r="H55" s="41">
        <f t="shared" si="16"/>
        <v>393443.18999999994</v>
      </c>
      <c r="I55" s="41">
        <f t="shared" si="16"/>
        <v>989338.71</v>
      </c>
      <c r="J55" s="41">
        <f t="shared" si="16"/>
        <v>644465.9199999999</v>
      </c>
      <c r="K55" s="41">
        <f t="shared" si="16"/>
        <v>793210.8200000001</v>
      </c>
      <c r="L55" s="42">
        <f t="shared" si="14"/>
        <v>8410331.35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579793.4</v>
      </c>
      <c r="C61" s="41">
        <f aca="true" t="shared" si="18" ref="C61:J61">SUM(C62:C73)</f>
        <v>444232.15</v>
      </c>
      <c r="D61" s="41">
        <f t="shared" si="18"/>
        <v>1415363.7691937392</v>
      </c>
      <c r="E61" s="41">
        <f t="shared" si="18"/>
        <v>1177179.7391911983</v>
      </c>
      <c r="F61" s="41">
        <f t="shared" si="18"/>
        <v>1240003.1559367562</v>
      </c>
      <c r="G61" s="41">
        <f t="shared" si="18"/>
        <v>733300.4919842661</v>
      </c>
      <c r="H61" s="41">
        <f t="shared" si="18"/>
        <v>393443.18962870375</v>
      </c>
      <c r="I61" s="41">
        <f>SUM(I62:I78)</f>
        <v>989338.7141910418</v>
      </c>
      <c r="J61" s="41">
        <f t="shared" si="18"/>
        <v>644465.9237273338</v>
      </c>
      <c r="K61" s="41">
        <f>SUM(K62:K75)</f>
        <v>793210.82</v>
      </c>
      <c r="L61" s="46">
        <f>SUM(B61:K61)</f>
        <v>8410331.353853038</v>
      </c>
      <c r="M61" s="40"/>
    </row>
    <row r="62" spans="1:13" ht="18.75" customHeight="1">
      <c r="A62" s="47" t="s">
        <v>46</v>
      </c>
      <c r="B62" s="48">
        <v>579793.4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579793.4</v>
      </c>
      <c r="M62"/>
    </row>
    <row r="63" spans="1:13" ht="18.75" customHeight="1">
      <c r="A63" s="47" t="s">
        <v>55</v>
      </c>
      <c r="B63" s="17">
        <v>0</v>
      </c>
      <c r="C63" s="48">
        <v>388525.44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388525.44</v>
      </c>
      <c r="M63"/>
    </row>
    <row r="64" spans="1:13" ht="18.75" customHeight="1">
      <c r="A64" s="47" t="s">
        <v>56</v>
      </c>
      <c r="B64" s="17">
        <v>0</v>
      </c>
      <c r="C64" s="48">
        <v>55706.71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55706.71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1415363.7691937392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1415363.7691937392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1177179.7391911983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1177179.7391911983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1240003.1559367562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1240003.1559367562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733300.4919842661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733300.4919842661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393443.18962870375</v>
      </c>
      <c r="I69" s="17">
        <v>0</v>
      </c>
      <c r="J69" s="17">
        <v>0</v>
      </c>
      <c r="K69" s="17">
        <v>0</v>
      </c>
      <c r="L69" s="46">
        <f t="shared" si="19"/>
        <v>393443.18962870375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989338.7141910418</v>
      </c>
      <c r="J70" s="17">
        <v>0</v>
      </c>
      <c r="K70" s="17">
        <v>0</v>
      </c>
      <c r="L70" s="46">
        <f t="shared" si="19"/>
        <v>989338.7141910418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644465.9237273338</v>
      </c>
      <c r="K71" s="17">
        <v>0</v>
      </c>
      <c r="L71" s="46">
        <f t="shared" si="19"/>
        <v>644465.9237273338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457920.6</v>
      </c>
      <c r="L72" s="46">
        <f t="shared" si="19"/>
        <v>457920.6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335290.22</v>
      </c>
      <c r="L73" s="46">
        <f t="shared" si="19"/>
        <v>335290.22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2023-01-23T19:36:49Z</dcterms:modified>
  <cp:category/>
  <cp:version/>
  <cp:contentType/>
  <cp:contentStatus/>
</cp:coreProperties>
</file>