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<sst xmlns="http://schemas.openxmlformats.org/spreadsheetml/2006/main" count="82" uniqueCount="81">
  <si>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</si>
  <si>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</si>
  <si>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</si>
  <si>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</si>
  <si>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</si>
  <si>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</si>
  <si>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</si>
  <si>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</si>
  <si>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</si>
  <si>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</si>
  <si>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</si>
  <si>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</si>
  <si>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</si>
  <si>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</si>
  <si>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</si>
  <si>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</si>
  <si>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</si>
  <si>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</si>
  <si>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</si>
  <si>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</si>
  <si>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</si>
  <si>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</si>
  <si>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</si>
  <si>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</si>
  <si>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</si>
  <si>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</si>
  <si>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</si>
  <si>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</si>
  <si>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</si>
  <si>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</si>
  <si>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</si>
  <si>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</si>
  <si>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</si>
  <si>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</si>
  <si>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</si>
  <si>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</si>
  <si>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</si>
  <si>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</si>
  <si>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</si>
  <si>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</si>
  <si>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</si>
  <si>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</si>
  <si>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</si>
  <si>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</si>
  <si>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</si>
  <si>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</si>
  <si>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</si>
  <si>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</si>
  <si>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</si>
  <si>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</si>
  <si>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</si>
  <si>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</si>
  <si>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</si>
  <si>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</si>
  <si>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</si>
  <si>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</si>
  <si>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</si>
  <si>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</si>
  <si>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</si>
  <si>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</si>
  <si>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</si>
  <si>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</si>
  <si>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</si>
  <si>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</si>
  <si>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</si>
  <si>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</si>
  <si>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</si>
  <si>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</si>
  <si>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</si>
  <si>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</si>
  <si>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</si>
  <si>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</si>
  <si>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</si>
  <si>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</si>
  <si>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</si>
  <si>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</si>
  <si>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</si>
  <si>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</si>
  <si>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</si>
  <si>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</si>
  <si>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26/02/23 - VENCIMENTO 03/03/23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</si>
</sst>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92988</v>
      </c>
      <c r="C7" s="46">
        <f aca="true" t="shared" si="0" ref="C7:J7">+C8+C11</f>
        <v>67232</v>
      </c>
      <c r="D7" s="46">
        <f t="shared" si="0"/>
        <v>99900</v>
      </c>
      <c r="E7" s="46">
        <f t="shared" si="0"/>
        <v>46949</v>
      </c>
      <c r="F7" s="46">
        <f t="shared" si="0"/>
        <v>79525</v>
      </c>
      <c r="G7" s="46">
        <f t="shared" si="0"/>
        <v>77228</v>
      </c>
      <c r="H7" s="46">
        <f t="shared" si="0"/>
        <v>91385</v>
      </c>
      <c r="I7" s="46">
        <f t="shared" si="0"/>
        <v>117060</v>
      </c>
      <c r="J7" s="46">
        <f t="shared" si="0"/>
        <v>28170</v>
      </c>
      <c r="K7" s="38">
        <f aca="true" t="shared" si="1" ref="K7:K13">SUM(B7:J7)</f>
        <v>700437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6794</v>
      </c>
      <c r="C8" s="44">
        <f t="shared" si="2"/>
        <v>6143</v>
      </c>
      <c r="D8" s="44">
        <f t="shared" si="2"/>
        <v>7494</v>
      </c>
      <c r="E8" s="44">
        <f t="shared" si="2"/>
        <v>4039</v>
      </c>
      <c r="F8" s="44">
        <f t="shared" si="2"/>
        <v>6087</v>
      </c>
      <c r="G8" s="44">
        <f t="shared" si="2"/>
        <v>3541</v>
      </c>
      <c r="H8" s="44">
        <f t="shared" si="2"/>
        <v>3267</v>
      </c>
      <c r="I8" s="44">
        <f t="shared" si="2"/>
        <v>7764</v>
      </c>
      <c r="J8" s="44">
        <f t="shared" si="2"/>
        <v>1121</v>
      </c>
      <c r="K8" s="38">
        <f t="shared" si="1"/>
        <v>46250</v>
      </c>
      <c r="L8"/>
      <c r="M8"/>
      <c r="N8"/>
    </row>
    <row r="9" spans="1:14" ht="16.5" customHeight="1">
      <c r="A9" s="22" t="s">
        <v>32</v>
      </c>
      <c r="B9" s="44">
        <v>6780</v>
      </c>
      <c r="C9" s="44">
        <v>6143</v>
      </c>
      <c r="D9" s="44">
        <v>7494</v>
      </c>
      <c r="E9" s="44">
        <v>3983</v>
      </c>
      <c r="F9" s="44">
        <v>6083</v>
      </c>
      <c r="G9" s="44">
        <v>3541</v>
      </c>
      <c r="H9" s="44">
        <v>3267</v>
      </c>
      <c r="I9" s="44">
        <v>7747</v>
      </c>
      <c r="J9" s="44">
        <v>1121</v>
      </c>
      <c r="K9" s="38">
        <f t="shared" si="1"/>
        <v>46159</v>
      </c>
      <c r="L9"/>
      <c r="M9"/>
      <c r="N9"/>
    </row>
    <row r="10" spans="1:14" ht="16.5" customHeight="1">
      <c r="A10" s="22" t="s">
        <v>31</v>
      </c>
      <c r="B10" s="44">
        <v>14</v>
      </c>
      <c r="C10" s="44">
        <v>0</v>
      </c>
      <c r="D10" s="44">
        <v>0</v>
      </c>
      <c r="E10" s="44">
        <v>56</v>
      </c>
      <c r="F10" s="44">
        <v>4</v>
      </c>
      <c r="G10" s="44">
        <v>0</v>
      </c>
      <c r="H10" s="44">
        <v>0</v>
      </c>
      <c r="I10" s="44">
        <v>17</v>
      </c>
      <c r="J10" s="44">
        <v>0</v>
      </c>
      <c r="K10" s="38">
        <f t="shared" si="1"/>
        <v>91</v>
      </c>
      <c r="L10"/>
      <c r="M10"/>
      <c r="N10"/>
    </row>
    <row r="11" spans="1:14" ht="16.5" customHeight="1">
      <c r="A11" s="43" t="s">
        <v>67</v>
      </c>
      <c r="B11" s="42">
        <v>86194</v>
      </c>
      <c r="C11" s="42">
        <v>61089</v>
      </c>
      <c r="D11" s="42">
        <v>92406</v>
      </c>
      <c r="E11" s="42">
        <v>42910</v>
      </c>
      <c r="F11" s="42">
        <v>73438</v>
      </c>
      <c r="G11" s="42">
        <v>73687</v>
      </c>
      <c r="H11" s="42">
        <v>88118</v>
      </c>
      <c r="I11" s="42">
        <v>109296</v>
      </c>
      <c r="J11" s="42">
        <v>27049</v>
      </c>
      <c r="K11" s="38">
        <f t="shared" si="1"/>
        <v>654187</v>
      </c>
      <c r="L11" s="59"/>
      <c r="M11" s="59"/>
      <c r="N11" s="59"/>
    </row>
    <row r="12" spans="1:14" ht="16.5" customHeight="1">
      <c r="A12" s="22" t="s">
        <v>79</v>
      </c>
      <c r="B12" s="42">
        <v>7519</v>
      </c>
      <c r="C12" s="42">
        <v>5486</v>
      </c>
      <c r="D12" s="42">
        <v>9537</v>
      </c>
      <c r="E12" s="42">
        <v>5224</v>
      </c>
      <c r="F12" s="42">
        <v>5833</v>
      </c>
      <c r="G12" s="42">
        <v>4540</v>
      </c>
      <c r="H12" s="42">
        <v>4880</v>
      </c>
      <c r="I12" s="42">
        <v>6336</v>
      </c>
      <c r="J12" s="42">
        <v>1165</v>
      </c>
      <c r="K12" s="38">
        <f t="shared" si="1"/>
        <v>50520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78675</v>
      </c>
      <c r="C13" s="42">
        <f>+C11-C12</f>
        <v>55603</v>
      </c>
      <c r="D13" s="42">
        <f>+D11-D12</f>
        <v>82869</v>
      </c>
      <c r="E13" s="42">
        <f aca="true" t="shared" si="3" ref="E13:J13">+E11-E12</f>
        <v>37686</v>
      </c>
      <c r="F13" s="42">
        <f t="shared" si="3"/>
        <v>67605</v>
      </c>
      <c r="G13" s="42">
        <f t="shared" si="3"/>
        <v>69147</v>
      </c>
      <c r="H13" s="42">
        <f t="shared" si="3"/>
        <v>83238</v>
      </c>
      <c r="I13" s="42">
        <f t="shared" si="3"/>
        <v>102960</v>
      </c>
      <c r="J13" s="42">
        <f t="shared" si="3"/>
        <v>25884</v>
      </c>
      <c r="K13" s="38">
        <f t="shared" si="1"/>
        <v>603667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1.082673971222607</v>
      </c>
      <c r="C18" s="39">
        <v>1.223958171789591</v>
      </c>
      <c r="D18" s="39">
        <v>1.088078628259452</v>
      </c>
      <c r="E18" s="39">
        <v>1.31432566409363</v>
      </c>
      <c r="F18" s="39">
        <v>1.024244958744639</v>
      </c>
      <c r="G18" s="39">
        <v>1.168002406834291</v>
      </c>
      <c r="H18" s="39">
        <v>1.108728244558193</v>
      </c>
      <c r="I18" s="39">
        <v>1.068534220898801</v>
      </c>
      <c r="J18" s="39">
        <v>1.027954197968354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481640.64999999997</v>
      </c>
      <c r="C20" s="36">
        <f aca="true" t="shared" si="4" ref="C20:J20">SUM(C21:C28)</f>
        <v>439243.59</v>
      </c>
      <c r="D20" s="36">
        <f t="shared" si="4"/>
        <v>640277.4700000001</v>
      </c>
      <c r="E20" s="36">
        <f t="shared" si="4"/>
        <v>318052.4600000001</v>
      </c>
      <c r="F20" s="36">
        <f t="shared" si="4"/>
        <v>436429.48999999993</v>
      </c>
      <c r="G20" s="36">
        <f t="shared" si="4"/>
        <v>483464.98000000004</v>
      </c>
      <c r="H20" s="36">
        <f t="shared" si="4"/>
        <v>442352.52</v>
      </c>
      <c r="I20" s="36">
        <f t="shared" si="4"/>
        <v>556051.7999999999</v>
      </c>
      <c r="J20" s="36">
        <f t="shared" si="4"/>
        <v>147358.54</v>
      </c>
      <c r="K20" s="36">
        <f aca="true" t="shared" si="5" ref="K20:K28">SUM(B20:J20)</f>
        <v>3944871.4999999995</v>
      </c>
      <c r="L20"/>
      <c r="M20"/>
      <c r="N20"/>
    </row>
    <row r="21" spans="1:14" ht="16.5" customHeight="1">
      <c r="A21" s="35" t="s">
        <v>28</v>
      </c>
      <c r="B21" s="58">
        <f>ROUND((B15+B16)*B7,2)</f>
        <v>417618.41</v>
      </c>
      <c r="C21" s="58">
        <f>ROUND((C15+C16)*C7,2)</f>
        <v>331715.96</v>
      </c>
      <c r="D21" s="58">
        <f aca="true" t="shared" si="6" ref="D21:J21">ROUND((D15+D16)*D7,2)</f>
        <v>546403.05</v>
      </c>
      <c r="E21" s="58">
        <f t="shared" si="6"/>
        <v>223261.27</v>
      </c>
      <c r="F21" s="58">
        <f t="shared" si="6"/>
        <v>400201.61</v>
      </c>
      <c r="G21" s="58">
        <f t="shared" si="6"/>
        <v>392580.82</v>
      </c>
      <c r="H21" s="58">
        <f t="shared" si="6"/>
        <v>369880.79</v>
      </c>
      <c r="I21" s="58">
        <f t="shared" si="6"/>
        <v>478599.81</v>
      </c>
      <c r="J21" s="58">
        <f t="shared" si="6"/>
        <v>130320.05</v>
      </c>
      <c r="K21" s="30">
        <f t="shared" si="5"/>
        <v>3290581.7699999996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34526.17</v>
      </c>
      <c r="C22" s="30">
        <f t="shared" si="7"/>
        <v>74290.5</v>
      </c>
      <c r="D22" s="30">
        <f t="shared" si="7"/>
        <v>48126.43</v>
      </c>
      <c r="E22" s="30">
        <f t="shared" si="7"/>
        <v>70176.75</v>
      </c>
      <c r="F22" s="30">
        <f t="shared" si="7"/>
        <v>9702.87</v>
      </c>
      <c r="G22" s="30">
        <f t="shared" si="7"/>
        <v>65954.52</v>
      </c>
      <c r="H22" s="30">
        <f t="shared" si="7"/>
        <v>40216.49</v>
      </c>
      <c r="I22" s="30">
        <f t="shared" si="7"/>
        <v>32800.47</v>
      </c>
      <c r="J22" s="30">
        <f t="shared" si="7"/>
        <v>3642.99</v>
      </c>
      <c r="K22" s="30">
        <f t="shared" si="5"/>
        <v>379437.18999999994</v>
      </c>
      <c r="L22"/>
      <c r="M22"/>
      <c r="N22"/>
    </row>
    <row r="23" spans="1:14" ht="16.5" customHeight="1">
      <c r="A23" s="18" t="s">
        <v>26</v>
      </c>
      <c r="B23" s="30">
        <v>24983.94</v>
      </c>
      <c r="C23" s="30">
        <v>27054.38</v>
      </c>
      <c r="D23" s="30">
        <v>36871.6</v>
      </c>
      <c r="E23" s="30">
        <v>19113.4</v>
      </c>
      <c r="F23" s="30">
        <v>22572.33</v>
      </c>
      <c r="G23" s="30">
        <v>20759.11</v>
      </c>
      <c r="H23" s="30">
        <v>26272.17</v>
      </c>
      <c r="I23" s="30">
        <v>37981.24</v>
      </c>
      <c r="J23" s="30">
        <v>10618.78</v>
      </c>
      <c r="K23" s="30">
        <f t="shared" si="5"/>
        <v>226226.94999999998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1269.11</v>
      </c>
      <c r="C26" s="30">
        <v>1156.62</v>
      </c>
      <c r="D26" s="30">
        <v>1687.34</v>
      </c>
      <c r="E26" s="30">
        <v>839.34</v>
      </c>
      <c r="F26" s="30">
        <v>1150.85</v>
      </c>
      <c r="G26" s="30">
        <v>1274.88</v>
      </c>
      <c r="H26" s="30">
        <v>1165.27</v>
      </c>
      <c r="I26" s="30">
        <v>1465.24</v>
      </c>
      <c r="J26" s="30">
        <v>389.39</v>
      </c>
      <c r="K26" s="30">
        <f t="shared" si="5"/>
        <v>10398.039999999999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951.77</v>
      </c>
      <c r="C28" s="30">
        <v>875.4</v>
      </c>
      <c r="D28" s="30">
        <v>1065</v>
      </c>
      <c r="E28" s="30">
        <v>611.33</v>
      </c>
      <c r="F28" s="30">
        <v>636.54</v>
      </c>
      <c r="G28" s="30">
        <v>725.65</v>
      </c>
      <c r="H28" s="30">
        <v>735.77</v>
      </c>
      <c r="I28" s="30">
        <v>1049.59</v>
      </c>
      <c r="J28" s="30">
        <v>347.33</v>
      </c>
      <c r="K28" s="30">
        <f t="shared" si="5"/>
        <v>6998.379999999999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-36889.05</v>
      </c>
      <c r="C31" s="30">
        <f t="shared" si="8"/>
        <v>-33460.74</v>
      </c>
      <c r="D31" s="30">
        <f t="shared" si="8"/>
        <v>-553136.84</v>
      </c>
      <c r="E31" s="30">
        <f t="shared" si="8"/>
        <v>-22192.48</v>
      </c>
      <c r="F31" s="30">
        <f t="shared" si="8"/>
        <v>-33164.66</v>
      </c>
      <c r="G31" s="30">
        <f t="shared" si="8"/>
        <v>-22669.53</v>
      </c>
      <c r="H31" s="30">
        <f t="shared" si="8"/>
        <v>-398854.45</v>
      </c>
      <c r="I31" s="30">
        <f t="shared" si="8"/>
        <v>-42234.48</v>
      </c>
      <c r="J31" s="30">
        <f t="shared" si="8"/>
        <v>-14271.47</v>
      </c>
      <c r="K31" s="30">
        <f aca="true" t="shared" si="9" ref="K31:K39">SUM(B31:J31)</f>
        <v>-1156873.7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-29832</v>
      </c>
      <c r="C32" s="30">
        <f t="shared" si="10"/>
        <v>-27029.2</v>
      </c>
      <c r="D32" s="30">
        <f t="shared" si="10"/>
        <v>-32973.6</v>
      </c>
      <c r="E32" s="30">
        <f t="shared" si="10"/>
        <v>-17525.2</v>
      </c>
      <c r="F32" s="30">
        <f t="shared" si="10"/>
        <v>-26765.2</v>
      </c>
      <c r="G32" s="30">
        <f t="shared" si="10"/>
        <v>-15580.4</v>
      </c>
      <c r="H32" s="30">
        <f t="shared" si="10"/>
        <v>-14374.8</v>
      </c>
      <c r="I32" s="30">
        <f t="shared" si="10"/>
        <v>-34086.8</v>
      </c>
      <c r="J32" s="30">
        <f t="shared" si="10"/>
        <v>-4932.4</v>
      </c>
      <c r="K32" s="30">
        <f t="shared" si="9"/>
        <v>-203099.59999999995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-29832</v>
      </c>
      <c r="C33" s="30">
        <f t="shared" si="11"/>
        <v>-27029.2</v>
      </c>
      <c r="D33" s="30">
        <f t="shared" si="11"/>
        <v>-32973.6</v>
      </c>
      <c r="E33" s="30">
        <f t="shared" si="11"/>
        <v>-17525.2</v>
      </c>
      <c r="F33" s="30">
        <f t="shared" si="11"/>
        <v>-26765.2</v>
      </c>
      <c r="G33" s="30">
        <f t="shared" si="11"/>
        <v>-15580.4</v>
      </c>
      <c r="H33" s="30">
        <f t="shared" si="11"/>
        <v>-14374.8</v>
      </c>
      <c r="I33" s="30">
        <f t="shared" si="11"/>
        <v>-34086.8</v>
      </c>
      <c r="J33" s="30">
        <f t="shared" si="11"/>
        <v>-4932.4</v>
      </c>
      <c r="K33" s="30">
        <f t="shared" si="9"/>
        <v>-203099.59999999995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-7057.05</v>
      </c>
      <c r="C37" s="27">
        <f t="shared" si="12"/>
        <v>-6431.54</v>
      </c>
      <c r="D37" s="27">
        <f t="shared" si="12"/>
        <v>-520163.24</v>
      </c>
      <c r="E37" s="27">
        <f t="shared" si="12"/>
        <v>-4667.28</v>
      </c>
      <c r="F37" s="27">
        <f t="shared" si="12"/>
        <v>-6399.46</v>
      </c>
      <c r="G37" s="27">
        <f t="shared" si="12"/>
        <v>-7089.13</v>
      </c>
      <c r="H37" s="27">
        <f t="shared" si="12"/>
        <v>-384479.65</v>
      </c>
      <c r="I37" s="27">
        <f t="shared" si="12"/>
        <v>-8147.68</v>
      </c>
      <c r="J37" s="27">
        <f t="shared" si="12"/>
        <v>-9339.07</v>
      </c>
      <c r="K37" s="30">
        <f t="shared" si="9"/>
        <v>-953774.1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-7057.05</v>
      </c>
      <c r="C47" s="17">
        <v>-6431.54</v>
      </c>
      <c r="D47" s="17">
        <v>-9382.67</v>
      </c>
      <c r="E47" s="17">
        <v>-4667.28</v>
      </c>
      <c r="F47" s="17">
        <v>-6399.46</v>
      </c>
      <c r="G47" s="17">
        <v>-7089.13</v>
      </c>
      <c r="H47" s="17">
        <v>-6479.65</v>
      </c>
      <c r="I47" s="17">
        <v>-8147.68</v>
      </c>
      <c r="J47" s="17">
        <v>-2165.23</v>
      </c>
      <c r="K47" s="30">
        <f t="shared" si="13"/>
        <v>-57819.69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444751.6</v>
      </c>
      <c r="C54" s="27">
        <f t="shared" si="15"/>
        <v>405782.85000000003</v>
      </c>
      <c r="D54" s="27">
        <f t="shared" si="15"/>
        <v>87140.63000000012</v>
      </c>
      <c r="E54" s="27">
        <f t="shared" si="15"/>
        <v>295859.9800000001</v>
      </c>
      <c r="F54" s="27">
        <f t="shared" si="15"/>
        <v>403264.82999999996</v>
      </c>
      <c r="G54" s="27">
        <f t="shared" si="15"/>
        <v>460795.45000000007</v>
      </c>
      <c r="H54" s="27">
        <f t="shared" si="15"/>
        <v>43498.07000000001</v>
      </c>
      <c r="I54" s="27">
        <f t="shared" si="15"/>
        <v>513817.31999999995</v>
      </c>
      <c r="J54" s="27">
        <f t="shared" si="15"/>
        <v>133087.07</v>
      </c>
      <c r="K54" s="20">
        <f>SUM(B54:J54)</f>
        <v>2787997.8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444751.60000000003</v>
      </c>
      <c r="C60" s="10">
        <f t="shared" si="17"/>
        <v>405782.84992531047</v>
      </c>
      <c r="D60" s="10">
        <f t="shared" si="17"/>
        <v>87140.63108829611</v>
      </c>
      <c r="E60" s="10">
        <f t="shared" si="17"/>
        <v>295859.9769382333</v>
      </c>
      <c r="F60" s="10">
        <f t="shared" si="17"/>
        <v>403264.8315061234</v>
      </c>
      <c r="G60" s="10">
        <f t="shared" si="17"/>
        <v>460795.4526235175</v>
      </c>
      <c r="H60" s="10">
        <f t="shared" si="17"/>
        <v>43498.06897097316</v>
      </c>
      <c r="I60" s="10">
        <f>SUM(I61:I73)</f>
        <v>513817.31999999995</v>
      </c>
      <c r="J60" s="10">
        <f t="shared" si="17"/>
        <v>133087.0724680379</v>
      </c>
      <c r="K60" s="5">
        <f>SUM(K61:K73)</f>
        <v>2787997.803520492</v>
      </c>
      <c r="L60" s="9"/>
    </row>
    <row r="61" spans="1:12" ht="16.5" customHeight="1">
      <c r="A61" s="7" t="s">
        <v>56</v>
      </c>
      <c r="B61" s="8">
        <v>388490.52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388490.52</v>
      </c>
      <c r="L61"/>
    </row>
    <row r="62" spans="1:12" ht="16.5" customHeight="1">
      <c r="A62" s="7" t="s">
        <v>57</v>
      </c>
      <c r="B62" s="8">
        <v>56261.08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56261.08</v>
      </c>
      <c r="L62"/>
    </row>
    <row r="63" spans="1:12" ht="16.5" customHeight="1">
      <c r="A63" s="7" t="s">
        <v>4</v>
      </c>
      <c r="B63" s="6">
        <v>0</v>
      </c>
      <c r="C63" s="8">
        <v>405782.84992531047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405782.84992531047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87140.63108829611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87140.63108829611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295859.9769382333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295859.9769382333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403264.8315061234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403264.8315061234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460795.4526235175</v>
      </c>
      <c r="H67" s="6">
        <v>0</v>
      </c>
      <c r="I67" s="6">
        <v>0</v>
      </c>
      <c r="J67" s="6">
        <v>0</v>
      </c>
      <c r="K67" s="5">
        <f t="shared" si="18"/>
        <v>460795.4526235175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43498.06897097316</v>
      </c>
      <c r="I68" s="6">
        <v>0</v>
      </c>
      <c r="J68" s="6">
        <v>0</v>
      </c>
      <c r="K68" s="5">
        <f t="shared" si="18"/>
        <v>43498.06897097316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175314.47</v>
      </c>
      <c r="J70" s="6">
        <v>0</v>
      </c>
      <c r="K70" s="5">
        <f t="shared" si="18"/>
        <v>175314.47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338502.85</v>
      </c>
      <c r="J71" s="6">
        <v>0</v>
      </c>
      <c r="K71" s="5">
        <f t="shared" si="18"/>
        <v>338502.85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133087.0724680379</v>
      </c>
      <c r="K72" s="5">
        <f t="shared" si="18"/>
        <v>133087.0724680379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2023-03-02T15:03:06Z</dcterms:modified>
  <cp:category/>
  <cp:version/>
  <cp:contentType/>
  <cp:contentStatus/>
</cp:coreProperties>
</file>