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<sst xmlns="http://schemas.openxmlformats.org/spreadsheetml/2006/main" count="83" uniqueCount="82">
  <si>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</si>
  <si>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</si>
  <si>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</si>
  <si>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</si>
  <si>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</si>
  <si>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</si>
  <si>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</si>
  <si>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</si>
  <si>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</si>
  <si>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</si>
  <si>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</si>
  <si>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</si>
  <si>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</si>
  <si>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</si>
  <si>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</si>
  <si>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</si>
  <si>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</si>
  <si>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</si>
  <si>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</si>
  <si>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</si>
  <si>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</si>
  <si>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</si>
  <si>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</si>
  <si>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</si>
  <si>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</si>
  <si>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</si>
  <si>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</si>
  <si>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</si>
  <si>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</si>
  <si>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</si>
  <si>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</si>
  <si>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</si>
  <si>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</si>
  <si>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</si>
  <si>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</si>
  <si>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</si>
  <si>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</si>
  <si>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</si>
  <si>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</si>
  <si>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</si>
  <si>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</si>
  <si>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</si>
  <si>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</si>
  <si>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</si>
  <si>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</si>
  <si>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</si>
  <si>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</si>
  <si>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</si>
  <si>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</si>
  <si>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</si>
  <si>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</si>
  <si>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</si>
  <si>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</si>
  <si>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</si>
  <si>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</si>
  <si>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</si>
  <si>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</si>
  <si>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</si>
  <si>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</si>
  <si>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</si>
  <si>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</si>
  <si>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</si>
  <si>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</si>
  <si>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</si>
  <si>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</si>
  <si>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</si>
  <si>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</si>
  <si>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</si>
  <si>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</si>
  <si>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</si>
  <si>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</si>
  <si>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</si>
  <si>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</si>
  <si>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</si>
  <si>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</si>
  <si>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</si>
  <si>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</si>
  <si>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</si>
  <si>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</si>
  <si>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22/02/23 - VENCIMENTO 01/03/23</t>
  </si>
  <si>
    <t>5.3. Revisão de Remuneração pelo Transporte Coletivo ¹</t>
  </si>
  <si>
    <t xml:space="preserve">             ¹ Revisões de passageiros transportados, ar condicionado, fator de transição, rede da madrugada, ARLA 32 e equipamentos embarcados, mês de janeiro/23. Total de 132.294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</si>
</sst>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258756</v>
      </c>
      <c r="C7" s="46">
        <f aca="true" t="shared" si="0" ref="C7:J7">+C8+C11</f>
        <v>204143</v>
      </c>
      <c r="D7" s="46">
        <f t="shared" si="0"/>
        <v>270059</v>
      </c>
      <c r="E7" s="46">
        <f t="shared" si="0"/>
        <v>131264</v>
      </c>
      <c r="F7" s="46">
        <f t="shared" si="0"/>
        <v>185578</v>
      </c>
      <c r="G7" s="46">
        <f t="shared" si="0"/>
        <v>182727</v>
      </c>
      <c r="H7" s="46">
        <f t="shared" si="0"/>
        <v>214382</v>
      </c>
      <c r="I7" s="46">
        <f t="shared" si="0"/>
        <v>294605</v>
      </c>
      <c r="J7" s="46">
        <f t="shared" si="0"/>
        <v>92620</v>
      </c>
      <c r="K7" s="38">
        <f aca="true" t="shared" si="1" ref="K7:K13">SUM(B7:J7)</f>
        <v>1834134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13705</v>
      </c>
      <c r="C8" s="44">
        <f t="shared" si="2"/>
        <v>12265</v>
      </c>
      <c r="D8" s="44">
        <f t="shared" si="2"/>
        <v>13847</v>
      </c>
      <c r="E8" s="44">
        <f t="shared" si="2"/>
        <v>8234</v>
      </c>
      <c r="F8" s="44">
        <f t="shared" si="2"/>
        <v>10781</v>
      </c>
      <c r="G8" s="44">
        <f t="shared" si="2"/>
        <v>5341</v>
      </c>
      <c r="H8" s="44">
        <f t="shared" si="2"/>
        <v>5018</v>
      </c>
      <c r="I8" s="44">
        <f t="shared" si="2"/>
        <v>13890</v>
      </c>
      <c r="J8" s="44">
        <f t="shared" si="2"/>
        <v>2594</v>
      </c>
      <c r="K8" s="38">
        <f t="shared" si="1"/>
        <v>85675</v>
      </c>
      <c r="L8"/>
      <c r="M8"/>
      <c r="N8"/>
    </row>
    <row r="9" spans="1:14" ht="16.5" customHeight="1">
      <c r="A9" s="22" t="s">
        <v>31</v>
      </c>
      <c r="B9" s="44">
        <v>13666</v>
      </c>
      <c r="C9" s="44">
        <v>12263</v>
      </c>
      <c r="D9" s="44">
        <v>13839</v>
      </c>
      <c r="E9" s="44">
        <v>8176</v>
      </c>
      <c r="F9" s="44">
        <v>10772</v>
      </c>
      <c r="G9" s="44">
        <v>5340</v>
      </c>
      <c r="H9" s="44">
        <v>5018</v>
      </c>
      <c r="I9" s="44">
        <v>13854</v>
      </c>
      <c r="J9" s="44">
        <v>2594</v>
      </c>
      <c r="K9" s="38">
        <f t="shared" si="1"/>
        <v>85522</v>
      </c>
      <c r="L9"/>
      <c r="M9"/>
      <c r="N9"/>
    </row>
    <row r="10" spans="1:14" ht="16.5" customHeight="1">
      <c r="A10" s="22" t="s">
        <v>30</v>
      </c>
      <c r="B10" s="44">
        <v>39</v>
      </c>
      <c r="C10" s="44">
        <v>2</v>
      </c>
      <c r="D10" s="44">
        <v>8</v>
      </c>
      <c r="E10" s="44">
        <v>58</v>
      </c>
      <c r="F10" s="44">
        <v>9</v>
      </c>
      <c r="G10" s="44">
        <v>1</v>
      </c>
      <c r="H10" s="44">
        <v>0</v>
      </c>
      <c r="I10" s="44">
        <v>36</v>
      </c>
      <c r="J10" s="44">
        <v>0</v>
      </c>
      <c r="K10" s="38">
        <f t="shared" si="1"/>
        <v>153</v>
      </c>
      <c r="L10"/>
      <c r="M10"/>
      <c r="N10"/>
    </row>
    <row r="11" spans="1:14" ht="16.5" customHeight="1">
      <c r="A11" s="43" t="s">
        <v>66</v>
      </c>
      <c r="B11" s="42">
        <v>245051</v>
      </c>
      <c r="C11" s="42">
        <v>191878</v>
      </c>
      <c r="D11" s="42">
        <v>256212</v>
      </c>
      <c r="E11" s="42">
        <v>123030</v>
      </c>
      <c r="F11" s="42">
        <v>174797</v>
      </c>
      <c r="G11" s="42">
        <v>177386</v>
      </c>
      <c r="H11" s="42">
        <v>209364</v>
      </c>
      <c r="I11" s="42">
        <v>280715</v>
      </c>
      <c r="J11" s="42">
        <v>90026</v>
      </c>
      <c r="K11" s="38">
        <f t="shared" si="1"/>
        <v>1748459</v>
      </c>
      <c r="L11" s="59"/>
      <c r="M11" s="59"/>
      <c r="N11" s="59"/>
    </row>
    <row r="12" spans="1:14" ht="16.5" customHeight="1">
      <c r="A12" s="22" t="s">
        <v>78</v>
      </c>
      <c r="B12" s="42">
        <v>16282</v>
      </c>
      <c r="C12" s="42">
        <v>14032</v>
      </c>
      <c r="D12" s="42">
        <v>18865</v>
      </c>
      <c r="E12" s="42">
        <v>11270</v>
      </c>
      <c r="F12" s="42">
        <v>10213</v>
      </c>
      <c r="G12" s="42">
        <v>9048</v>
      </c>
      <c r="H12" s="42">
        <v>9187</v>
      </c>
      <c r="I12" s="42">
        <v>14125</v>
      </c>
      <c r="J12" s="42">
        <v>3473</v>
      </c>
      <c r="K12" s="38">
        <f t="shared" si="1"/>
        <v>106495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228769</v>
      </c>
      <c r="C13" s="42">
        <f>+C11-C12</f>
        <v>177846</v>
      </c>
      <c r="D13" s="42">
        <f>+D11-D12</f>
        <v>237347</v>
      </c>
      <c r="E13" s="42">
        <f aca="true" t="shared" si="3" ref="E13:J13">+E11-E12</f>
        <v>111760</v>
      </c>
      <c r="F13" s="42">
        <f t="shared" si="3"/>
        <v>164584</v>
      </c>
      <c r="G13" s="42">
        <f t="shared" si="3"/>
        <v>168338</v>
      </c>
      <c r="H13" s="42">
        <f t="shared" si="3"/>
        <v>200177</v>
      </c>
      <c r="I13" s="42">
        <f t="shared" si="3"/>
        <v>266590</v>
      </c>
      <c r="J13" s="42">
        <f t="shared" si="3"/>
        <v>86553</v>
      </c>
      <c r="K13" s="38">
        <f t="shared" si="1"/>
        <v>1641964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1.418626350999956</v>
      </c>
      <c r="C18" s="39">
        <v>1.53106890022772</v>
      </c>
      <c r="D18" s="39">
        <v>1.304491694339413</v>
      </c>
      <c r="E18" s="39">
        <v>1.879052073029415</v>
      </c>
      <c r="F18" s="39">
        <v>1.257968912040458</v>
      </c>
      <c r="G18" s="39">
        <v>1.369179475717225</v>
      </c>
      <c r="H18" s="39">
        <v>1.34724367273771</v>
      </c>
      <c r="I18" s="39">
        <v>1.348358780370352</v>
      </c>
      <c r="J18" s="39">
        <v>1.331131603725498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1714715.9000000001</v>
      </c>
      <c r="C20" s="36">
        <f aca="true" t="shared" si="4" ref="C20:J20">SUM(C21:C28)</f>
        <v>1604130.76</v>
      </c>
      <c r="D20" s="36">
        <f t="shared" si="4"/>
        <v>2005611.3199999996</v>
      </c>
      <c r="E20" s="36">
        <f t="shared" si="4"/>
        <v>1219758.9299999997</v>
      </c>
      <c r="F20" s="36">
        <f t="shared" si="4"/>
        <v>1221122.94</v>
      </c>
      <c r="G20" s="36">
        <f t="shared" si="4"/>
        <v>1320753.0699999998</v>
      </c>
      <c r="H20" s="36">
        <f t="shared" si="4"/>
        <v>1220974.2600000002</v>
      </c>
      <c r="I20" s="36">
        <f t="shared" si="4"/>
        <v>1711136.6400000001</v>
      </c>
      <c r="J20" s="36">
        <f t="shared" si="4"/>
        <v>595426.1</v>
      </c>
      <c r="K20" s="36">
        <f aca="true" t="shared" si="5" ref="K20:K28">SUM(B20:J20)</f>
        <v>12613629.92</v>
      </c>
      <c r="L20"/>
      <c r="M20"/>
      <c r="N20"/>
    </row>
    <row r="21" spans="1:14" ht="16.5" customHeight="1">
      <c r="A21" s="35" t="s">
        <v>27</v>
      </c>
      <c r="B21" s="58">
        <f>ROUND((B15+B16)*B7,2)</f>
        <v>1162099.07</v>
      </c>
      <c r="C21" s="58">
        <f>ROUND((C15+C16)*C7,2)</f>
        <v>1007221.15</v>
      </c>
      <c r="D21" s="58">
        <f aca="true" t="shared" si="6" ref="D21:J21">ROUND((D15+D16)*D7,2)</f>
        <v>1477087.7</v>
      </c>
      <c r="E21" s="58">
        <f t="shared" si="6"/>
        <v>624212.83</v>
      </c>
      <c r="F21" s="58">
        <f t="shared" si="6"/>
        <v>933902.73</v>
      </c>
      <c r="G21" s="58">
        <f t="shared" si="6"/>
        <v>928874.43</v>
      </c>
      <c r="H21" s="58">
        <f t="shared" si="6"/>
        <v>867711.15</v>
      </c>
      <c r="I21" s="58">
        <f t="shared" si="6"/>
        <v>1204492.54</v>
      </c>
      <c r="J21" s="58">
        <f t="shared" si="6"/>
        <v>428478.64</v>
      </c>
      <c r="K21" s="30">
        <f t="shared" si="5"/>
        <v>8634080.24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486485.29</v>
      </c>
      <c r="C22" s="30">
        <f t="shared" si="7"/>
        <v>534903.83</v>
      </c>
      <c r="D22" s="30">
        <f t="shared" si="7"/>
        <v>449760.94</v>
      </c>
      <c r="E22" s="30">
        <f t="shared" si="7"/>
        <v>548715.58</v>
      </c>
      <c r="F22" s="30">
        <f t="shared" si="7"/>
        <v>240917.87</v>
      </c>
      <c r="G22" s="30">
        <f t="shared" si="7"/>
        <v>342921.38</v>
      </c>
      <c r="H22" s="30">
        <f t="shared" si="7"/>
        <v>301307.21</v>
      </c>
      <c r="I22" s="30">
        <f t="shared" si="7"/>
        <v>419595.55</v>
      </c>
      <c r="J22" s="30">
        <f t="shared" si="7"/>
        <v>141882.82</v>
      </c>
      <c r="K22" s="30">
        <f t="shared" si="5"/>
        <v>3466490.4699999993</v>
      </c>
      <c r="L22"/>
      <c r="M22"/>
      <c r="N22"/>
    </row>
    <row r="23" spans="1:14" ht="16.5" customHeight="1">
      <c r="A23" s="18" t="s">
        <v>25</v>
      </c>
      <c r="B23" s="30">
        <v>61411.48</v>
      </c>
      <c r="C23" s="30">
        <v>55598.05</v>
      </c>
      <c r="D23" s="30">
        <v>69845.91</v>
      </c>
      <c r="E23" s="30">
        <v>41118.92</v>
      </c>
      <c r="F23" s="30">
        <v>42551.68</v>
      </c>
      <c r="G23" s="30">
        <v>44925.18</v>
      </c>
      <c r="H23" s="30">
        <v>46085.32</v>
      </c>
      <c r="I23" s="30">
        <v>80369.61</v>
      </c>
      <c r="J23" s="30">
        <v>22163.9</v>
      </c>
      <c r="K23" s="30">
        <f t="shared" si="5"/>
        <v>464070.05</v>
      </c>
      <c r="L23"/>
      <c r="M23"/>
      <c r="N23"/>
    </row>
    <row r="24" spans="1:14" ht="16.5" customHeight="1">
      <c r="A24" s="18" t="s">
        <v>24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1476.78</v>
      </c>
      <c r="C26" s="30">
        <v>1381.6</v>
      </c>
      <c r="D26" s="30">
        <v>1727.72</v>
      </c>
      <c r="E26" s="30">
        <v>1049.9</v>
      </c>
      <c r="F26" s="30">
        <v>1052.78</v>
      </c>
      <c r="G26" s="30">
        <v>1136.43</v>
      </c>
      <c r="H26" s="30">
        <v>1052.78</v>
      </c>
      <c r="I26" s="30">
        <v>1473.9</v>
      </c>
      <c r="J26" s="30">
        <v>513.41</v>
      </c>
      <c r="K26" s="30">
        <f t="shared" si="5"/>
        <v>10865.3</v>
      </c>
      <c r="L26" s="59"/>
      <c r="M26" s="59"/>
      <c r="N26" s="59"/>
    </row>
    <row r="27" spans="1:14" ht="16.5" customHeight="1">
      <c r="A27" s="18" t="s">
        <v>76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220.93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2478.73</v>
      </c>
      <c r="L27" s="59"/>
      <c r="M27" s="59"/>
      <c r="N27" s="59"/>
    </row>
    <row r="28" spans="1:14" ht="16.5" customHeight="1">
      <c r="A28" s="18" t="s">
        <v>77</v>
      </c>
      <c r="B28" s="30">
        <v>952.03</v>
      </c>
      <c r="C28" s="30">
        <v>875.4</v>
      </c>
      <c r="D28" s="30">
        <v>1065</v>
      </c>
      <c r="E28" s="30">
        <v>611.33</v>
      </c>
      <c r="F28" s="30">
        <v>562.23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6924.33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185492.89</v>
      </c>
      <c r="C31" s="30">
        <f t="shared" si="8"/>
        <v>177867.07</v>
      </c>
      <c r="D31" s="30">
        <f t="shared" si="8"/>
        <v>245233.29999999993</v>
      </c>
      <c r="E31" s="30">
        <f t="shared" si="8"/>
        <v>311421.99</v>
      </c>
      <c r="F31" s="30">
        <f t="shared" si="8"/>
        <v>142005.77</v>
      </c>
      <c r="G31" s="30">
        <f t="shared" si="8"/>
        <v>48298.40000000001</v>
      </c>
      <c r="H31" s="30">
        <f t="shared" si="8"/>
        <v>-22653.539999999997</v>
      </c>
      <c r="I31" s="30">
        <f t="shared" si="8"/>
        <v>96782.37</v>
      </c>
      <c r="J31" s="30">
        <f t="shared" si="8"/>
        <v>56236.57</v>
      </c>
      <c r="K31" s="30">
        <f aca="true" t="shared" si="9" ref="K31:K39">SUM(B31:J31)</f>
        <v>1240684.82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-105847.05</v>
      </c>
      <c r="C32" s="30">
        <f t="shared" si="10"/>
        <v>-60615.75</v>
      </c>
      <c r="D32" s="30">
        <f t="shared" si="10"/>
        <v>-80438.76999999999</v>
      </c>
      <c r="E32" s="30">
        <f t="shared" si="10"/>
        <v>-94150.77</v>
      </c>
      <c r="F32" s="30">
        <f t="shared" si="10"/>
        <v>-47396.8</v>
      </c>
      <c r="G32" s="30">
        <f t="shared" si="10"/>
        <v>-93669.65</v>
      </c>
      <c r="H32" s="30">
        <f t="shared" si="10"/>
        <v>-34650.78</v>
      </c>
      <c r="I32" s="30">
        <f t="shared" si="10"/>
        <v>-80576.3</v>
      </c>
      <c r="J32" s="30">
        <f t="shared" si="10"/>
        <v>-17466.05</v>
      </c>
      <c r="K32" s="30">
        <f t="shared" si="9"/>
        <v>-614811.92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-60130.4</v>
      </c>
      <c r="C33" s="30">
        <f t="shared" si="11"/>
        <v>-53957.2</v>
      </c>
      <c r="D33" s="30">
        <f t="shared" si="11"/>
        <v>-60891.6</v>
      </c>
      <c r="E33" s="30">
        <f t="shared" si="11"/>
        <v>-35974.4</v>
      </c>
      <c r="F33" s="30">
        <f t="shared" si="11"/>
        <v>-47396.8</v>
      </c>
      <c r="G33" s="30">
        <f t="shared" si="11"/>
        <v>-23496</v>
      </c>
      <c r="H33" s="30">
        <f t="shared" si="11"/>
        <v>-22079.2</v>
      </c>
      <c r="I33" s="30">
        <f t="shared" si="11"/>
        <v>-60957.6</v>
      </c>
      <c r="J33" s="30">
        <f t="shared" si="11"/>
        <v>-11413.6</v>
      </c>
      <c r="K33" s="30">
        <f t="shared" si="9"/>
        <v>-376296.8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-45716.65</v>
      </c>
      <c r="C36" s="30">
        <v>-6658.55</v>
      </c>
      <c r="D36" s="30">
        <v>-19547.17</v>
      </c>
      <c r="E36" s="30">
        <v>-58176.37</v>
      </c>
      <c r="F36" s="26">
        <v>0</v>
      </c>
      <c r="G36" s="30">
        <v>-70173.65</v>
      </c>
      <c r="H36" s="30">
        <v>-12571.58</v>
      </c>
      <c r="I36" s="30">
        <v>-19618.7</v>
      </c>
      <c r="J36" s="30">
        <v>-6052.45</v>
      </c>
      <c r="K36" s="30">
        <f t="shared" si="9"/>
        <v>-238515.12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-8211.84</v>
      </c>
      <c r="C37" s="27">
        <f t="shared" si="12"/>
        <v>-7682.56</v>
      </c>
      <c r="D37" s="27">
        <f t="shared" si="12"/>
        <v>-34387.780000000064</v>
      </c>
      <c r="E37" s="27">
        <f t="shared" si="12"/>
        <v>-5838.1</v>
      </c>
      <c r="F37" s="27">
        <f t="shared" si="12"/>
        <v>-5854.14</v>
      </c>
      <c r="G37" s="27">
        <f t="shared" si="12"/>
        <v>-6319.27</v>
      </c>
      <c r="H37" s="27">
        <f t="shared" si="12"/>
        <v>-5854.14</v>
      </c>
      <c r="I37" s="27">
        <f t="shared" si="12"/>
        <v>-8195.8</v>
      </c>
      <c r="J37" s="27">
        <f t="shared" si="12"/>
        <v>-10028.74</v>
      </c>
      <c r="K37" s="30">
        <f t="shared" si="9"/>
        <v>-92372.37000000007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-8211.84</v>
      </c>
      <c r="C47" s="17">
        <v>-7682.56</v>
      </c>
      <c r="D47" s="17">
        <v>-9607.21</v>
      </c>
      <c r="E47" s="17">
        <v>-5838.1</v>
      </c>
      <c r="F47" s="17">
        <v>-5854.14</v>
      </c>
      <c r="G47" s="17">
        <v>-6319.27</v>
      </c>
      <c r="H47" s="17">
        <v>-5854.14</v>
      </c>
      <c r="I47" s="17">
        <v>-8195.8</v>
      </c>
      <c r="J47" s="17">
        <v>-2854.9</v>
      </c>
      <c r="K47" s="30">
        <f t="shared" si="13"/>
        <v>-60417.96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299551.78</v>
      </c>
      <c r="C49" s="17">
        <v>246165.38</v>
      </c>
      <c r="D49" s="17">
        <v>360059.85</v>
      </c>
      <c r="E49" s="17">
        <v>411410.86</v>
      </c>
      <c r="F49" s="17">
        <v>195256.71</v>
      </c>
      <c r="G49" s="17">
        <v>148287.32</v>
      </c>
      <c r="H49" s="17">
        <v>17851.38</v>
      </c>
      <c r="I49" s="17">
        <v>185554.47</v>
      </c>
      <c r="J49" s="17">
        <v>83731.36</v>
      </c>
      <c r="K49" s="30">
        <f t="shared" si="13"/>
        <v>1947869.11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1900208.79</v>
      </c>
      <c r="C54" s="27">
        <f t="shared" si="15"/>
        <v>1781997.83</v>
      </c>
      <c r="D54" s="27">
        <f t="shared" si="15"/>
        <v>2250844.6199999996</v>
      </c>
      <c r="E54" s="27">
        <f t="shared" si="15"/>
        <v>1531180.9199999997</v>
      </c>
      <c r="F54" s="27">
        <f t="shared" si="15"/>
        <v>1363128.71</v>
      </c>
      <c r="G54" s="27">
        <f t="shared" si="15"/>
        <v>1369051.4699999997</v>
      </c>
      <c r="H54" s="27">
        <f t="shared" si="15"/>
        <v>1198320.7200000002</v>
      </c>
      <c r="I54" s="27">
        <f t="shared" si="15"/>
        <v>1807919.0100000002</v>
      </c>
      <c r="J54" s="27">
        <f t="shared" si="15"/>
        <v>651662.6699999999</v>
      </c>
      <c r="K54" s="20">
        <f>SUM(B54:J54)</f>
        <v>13854314.74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1900208.79</v>
      </c>
      <c r="C60" s="10">
        <f t="shared" si="17"/>
        <v>1781997.8283886788</v>
      </c>
      <c r="D60" s="10">
        <f t="shared" si="17"/>
        <v>2250844.61640269</v>
      </c>
      <c r="E60" s="10">
        <f t="shared" si="17"/>
        <v>1531180.9222046956</v>
      </c>
      <c r="F60" s="10">
        <f t="shared" si="17"/>
        <v>1363128.7111719297</v>
      </c>
      <c r="G60" s="10">
        <f t="shared" si="17"/>
        <v>1369051.465058536</v>
      </c>
      <c r="H60" s="10">
        <f t="shared" si="17"/>
        <v>1198320.716568741</v>
      </c>
      <c r="I60" s="10">
        <f>SUM(I61:I73)</f>
        <v>1807919.0099999998</v>
      </c>
      <c r="J60" s="10">
        <f t="shared" si="17"/>
        <v>651662.6692143951</v>
      </c>
      <c r="K60" s="5">
        <f>SUM(K61:K73)</f>
        <v>13854314.729009666</v>
      </c>
      <c r="L60" s="9"/>
    </row>
    <row r="61" spans="1:12" ht="16.5" customHeight="1">
      <c r="A61" s="7" t="s">
        <v>55</v>
      </c>
      <c r="B61" s="8">
        <v>1665774.71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1665774.71</v>
      </c>
      <c r="L61"/>
    </row>
    <row r="62" spans="1:12" ht="16.5" customHeight="1">
      <c r="A62" s="7" t="s">
        <v>56</v>
      </c>
      <c r="B62" s="8">
        <v>234434.08000000002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234434.08000000002</v>
      </c>
      <c r="L62"/>
    </row>
    <row r="63" spans="1:12" ht="16.5" customHeight="1">
      <c r="A63" s="7" t="s">
        <v>4</v>
      </c>
      <c r="B63" s="6">
        <v>0</v>
      </c>
      <c r="C63" s="8">
        <v>1781997.8283886788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1781997.8283886788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2250844.61640269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2250844.61640269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1531180.9222046956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1531180.9222046956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1363128.7111719297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1363128.7111719297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1369051.465058536</v>
      </c>
      <c r="H67" s="6">
        <v>0</v>
      </c>
      <c r="I67" s="6">
        <v>0</v>
      </c>
      <c r="J67" s="6">
        <v>0</v>
      </c>
      <c r="K67" s="5">
        <f t="shared" si="18"/>
        <v>1369051.465058536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1198320.716568741</v>
      </c>
      <c r="I68" s="6">
        <v>0</v>
      </c>
      <c r="J68" s="6">
        <v>0</v>
      </c>
      <c r="K68" s="5">
        <f t="shared" si="18"/>
        <v>1198320.716568741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687516.34</v>
      </c>
      <c r="J70" s="6">
        <v>0</v>
      </c>
      <c r="K70" s="5">
        <f t="shared" si="18"/>
        <v>687516.34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1120402.67</v>
      </c>
      <c r="J71" s="6">
        <v>0</v>
      </c>
      <c r="K71" s="5">
        <f t="shared" si="18"/>
        <v>1120402.67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651662.6692143951</v>
      </c>
      <c r="K72" s="5">
        <f t="shared" si="18"/>
        <v>651662.6692143951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2023-03-01T18:02:31Z</dcterms:modified>
  <cp:category/>
  <cp:version/>
  <cp:contentType/>
  <cp:contentStatus/>
</cp:coreProperties>
</file>