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<sst xmlns="http://schemas.openxmlformats.org/spreadsheetml/2006/main" count="82" uniqueCount="81">
  <si>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</si>
  <si>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</si>
  <si>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</si>
  <si>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</si>
  <si>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</si>
  <si>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</si>
  <si>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</si>
  <si>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</si>
  <si>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</si>
  <si>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</si>
  <si>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</si>
  <si>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</si>
  <si>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</si>
  <si>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</si>
  <si>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</si>
  <si>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</si>
  <si>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</si>
  <si>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</si>
  <si>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</si>
  <si>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</si>
  <si>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</si>
  <si>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</si>
  <si>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</si>
  <si>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</si>
  <si>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</si>
  <si>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</si>
  <si>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</si>
  <si>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</si>
  <si>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</si>
  <si>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</si>
  <si>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</si>
  <si>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</si>
  <si>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</si>
  <si>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</si>
  <si>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</si>
  <si>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</si>
  <si>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</si>
  <si>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</si>
  <si>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</si>
  <si>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</si>
  <si>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</si>
  <si>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</si>
  <si>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</si>
  <si>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</si>
  <si>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</si>
  <si>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</si>
  <si>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</si>
  <si>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</si>
  <si>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</si>
  <si>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</si>
  <si>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</si>
  <si>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</si>
  <si>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</si>
  <si>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</si>
  <si>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</si>
  <si>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</si>
  <si>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</si>
  <si>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</si>
  <si>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</si>
  <si>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</si>
  <si>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</si>
  <si>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</si>
  <si>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</si>
  <si>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</si>
  <si>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</si>
  <si>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</si>
  <si>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</si>
  <si>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</si>
  <si>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</si>
  <si>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</si>
  <si>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</si>
  <si>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</si>
  <si>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</si>
  <si>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</si>
  <si>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</si>
  <si>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</si>
  <si>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</si>
  <si>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</si>
  <si>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</si>
  <si>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</si>
  <si>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16/02/23 - VENCIMENTO 27/02/23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</si>
</sst>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334331</v>
      </c>
      <c r="C7" s="46">
        <f aca="true" t="shared" si="0" ref="C7:J7">+C8+C11</f>
        <v>270749</v>
      </c>
      <c r="D7" s="46">
        <f t="shared" si="0"/>
        <v>332842</v>
      </c>
      <c r="E7" s="46">
        <f t="shared" si="0"/>
        <v>157408</v>
      </c>
      <c r="F7" s="46">
        <f t="shared" si="0"/>
        <v>236169</v>
      </c>
      <c r="G7" s="46">
        <f t="shared" si="0"/>
        <v>227276</v>
      </c>
      <c r="H7" s="46">
        <f t="shared" si="0"/>
        <v>260710</v>
      </c>
      <c r="I7" s="46">
        <f t="shared" si="0"/>
        <v>375562</v>
      </c>
      <c r="J7" s="46">
        <f t="shared" si="0"/>
        <v>122445</v>
      </c>
      <c r="K7" s="38">
        <f aca="true" t="shared" si="1" ref="K7:K13">SUM(B7:J7)</f>
        <v>2317492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17824</v>
      </c>
      <c r="C8" s="44">
        <f t="shared" si="2"/>
        <v>17458</v>
      </c>
      <c r="D8" s="44">
        <f t="shared" si="2"/>
        <v>17033</v>
      </c>
      <c r="E8" s="44">
        <f t="shared" si="2"/>
        <v>10276</v>
      </c>
      <c r="F8" s="44">
        <f t="shared" si="2"/>
        <v>12981</v>
      </c>
      <c r="G8" s="44">
        <f t="shared" si="2"/>
        <v>6495</v>
      </c>
      <c r="H8" s="44">
        <f t="shared" si="2"/>
        <v>5826</v>
      </c>
      <c r="I8" s="44">
        <f t="shared" si="2"/>
        <v>18856</v>
      </c>
      <c r="J8" s="44">
        <f t="shared" si="2"/>
        <v>3904</v>
      </c>
      <c r="K8" s="38">
        <f t="shared" si="1"/>
        <v>110653</v>
      </c>
      <c r="L8"/>
      <c r="M8"/>
      <c r="N8"/>
    </row>
    <row r="9" spans="1:14" ht="16.5" customHeight="1">
      <c r="A9" s="22" t="s">
        <v>32</v>
      </c>
      <c r="B9" s="44">
        <v>17779</v>
      </c>
      <c r="C9" s="44">
        <v>17450</v>
      </c>
      <c r="D9" s="44">
        <v>17023</v>
      </c>
      <c r="E9" s="44">
        <v>10126</v>
      </c>
      <c r="F9" s="44">
        <v>12962</v>
      </c>
      <c r="G9" s="44">
        <v>6495</v>
      </c>
      <c r="H9" s="44">
        <v>5826</v>
      </c>
      <c r="I9" s="44">
        <v>18786</v>
      </c>
      <c r="J9" s="44">
        <v>3904</v>
      </c>
      <c r="K9" s="38">
        <f t="shared" si="1"/>
        <v>110351</v>
      </c>
      <c r="L9"/>
      <c r="M9"/>
      <c r="N9"/>
    </row>
    <row r="10" spans="1:14" ht="16.5" customHeight="1">
      <c r="A10" s="22" t="s">
        <v>31</v>
      </c>
      <c r="B10" s="44">
        <v>45</v>
      </c>
      <c r="C10" s="44">
        <v>8</v>
      </c>
      <c r="D10" s="44">
        <v>10</v>
      </c>
      <c r="E10" s="44">
        <v>150</v>
      </c>
      <c r="F10" s="44">
        <v>19</v>
      </c>
      <c r="G10" s="44">
        <v>0</v>
      </c>
      <c r="H10" s="44">
        <v>0</v>
      </c>
      <c r="I10" s="44">
        <v>70</v>
      </c>
      <c r="J10" s="44">
        <v>0</v>
      </c>
      <c r="K10" s="38">
        <f t="shared" si="1"/>
        <v>302</v>
      </c>
      <c r="L10"/>
      <c r="M10"/>
      <c r="N10"/>
    </row>
    <row r="11" spans="1:14" ht="16.5" customHeight="1">
      <c r="A11" s="43" t="s">
        <v>67</v>
      </c>
      <c r="B11" s="42">
        <v>316507</v>
      </c>
      <c r="C11" s="42">
        <v>253291</v>
      </c>
      <c r="D11" s="42">
        <v>315809</v>
      </c>
      <c r="E11" s="42">
        <v>147132</v>
      </c>
      <c r="F11" s="42">
        <v>223188</v>
      </c>
      <c r="G11" s="42">
        <v>220781</v>
      </c>
      <c r="H11" s="42">
        <v>254884</v>
      </c>
      <c r="I11" s="42">
        <v>356706</v>
      </c>
      <c r="J11" s="42">
        <v>118541</v>
      </c>
      <c r="K11" s="38">
        <f t="shared" si="1"/>
        <v>2206839</v>
      </c>
      <c r="L11" s="59"/>
      <c r="M11" s="59"/>
      <c r="N11" s="59"/>
    </row>
    <row r="12" spans="1:14" ht="16.5" customHeight="1">
      <c r="A12" s="22" t="s">
        <v>79</v>
      </c>
      <c r="B12" s="42">
        <v>20225</v>
      </c>
      <c r="C12" s="42">
        <v>18360</v>
      </c>
      <c r="D12" s="42">
        <v>22343</v>
      </c>
      <c r="E12" s="42">
        <v>13362</v>
      </c>
      <c r="F12" s="42">
        <v>12521</v>
      </c>
      <c r="G12" s="42">
        <v>11566</v>
      </c>
      <c r="H12" s="42">
        <v>11223</v>
      </c>
      <c r="I12" s="42">
        <v>17701</v>
      </c>
      <c r="J12" s="42">
        <v>4678</v>
      </c>
      <c r="K12" s="38">
        <f t="shared" si="1"/>
        <v>131979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296282</v>
      </c>
      <c r="C13" s="42">
        <f>+C11-C12</f>
        <v>234931</v>
      </c>
      <c r="D13" s="42">
        <f>+D11-D12</f>
        <v>293466</v>
      </c>
      <c r="E13" s="42">
        <f aca="true" t="shared" si="3" ref="E13:J13">+E11-E12</f>
        <v>133770</v>
      </c>
      <c r="F13" s="42">
        <f t="shared" si="3"/>
        <v>210667</v>
      </c>
      <c r="G13" s="42">
        <f t="shared" si="3"/>
        <v>209215</v>
      </c>
      <c r="H13" s="42">
        <f t="shared" si="3"/>
        <v>243661</v>
      </c>
      <c r="I13" s="42">
        <f t="shared" si="3"/>
        <v>339005</v>
      </c>
      <c r="J13" s="42">
        <f t="shared" si="3"/>
        <v>113863</v>
      </c>
      <c r="K13" s="38">
        <f t="shared" si="1"/>
        <v>2074860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1.114850240123195</v>
      </c>
      <c r="C18" s="39">
        <v>1.18421622343428</v>
      </c>
      <c r="D18" s="39">
        <v>1.064058617514141</v>
      </c>
      <c r="E18" s="39">
        <v>1.489906710122668</v>
      </c>
      <c r="F18" s="39">
        <v>1.012738119611951</v>
      </c>
      <c r="G18" s="39">
        <v>1.126566980115366</v>
      </c>
      <c r="H18" s="39">
        <v>1.121406268437381</v>
      </c>
      <c r="I18" s="39">
        <v>1.076217137325574</v>
      </c>
      <c r="J18" s="39">
        <v>1.031062412990089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1740100.5</v>
      </c>
      <c r="C20" s="36">
        <f aca="true" t="shared" si="4" ref="C20:J20">SUM(C21:C28)</f>
        <v>1644155.2499999998</v>
      </c>
      <c r="D20" s="36">
        <f t="shared" si="4"/>
        <v>2014773.5499999998</v>
      </c>
      <c r="E20" s="36">
        <f t="shared" si="4"/>
        <v>1157242.0799999998</v>
      </c>
      <c r="F20" s="36">
        <f t="shared" si="4"/>
        <v>1252065.93</v>
      </c>
      <c r="G20" s="36">
        <f t="shared" si="4"/>
        <v>1350298.81</v>
      </c>
      <c r="H20" s="36">
        <f t="shared" si="4"/>
        <v>1233467.77</v>
      </c>
      <c r="I20" s="36">
        <f t="shared" si="4"/>
        <v>1738682.25</v>
      </c>
      <c r="J20" s="36">
        <f t="shared" si="4"/>
        <v>609722.87</v>
      </c>
      <c r="K20" s="36">
        <f aca="true" t="shared" si="5" ref="K20:K28">SUM(B20:J20)</f>
        <v>12740509.009999998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1501513.95</v>
      </c>
      <c r="C21" s="58">
        <f>ROUND((C15+C16)*C7,2)</f>
        <v>1335848.49</v>
      </c>
      <c r="D21" s="58">
        <f aca="true" t="shared" si="6" ref="D21:J21">ROUND((D15+D16)*D7,2)</f>
        <v>1820479.32</v>
      </c>
      <c r="E21" s="58">
        <f t="shared" si="6"/>
        <v>748538</v>
      </c>
      <c r="F21" s="58">
        <f t="shared" si="6"/>
        <v>1188496.88</v>
      </c>
      <c r="G21" s="58">
        <f t="shared" si="6"/>
        <v>1155334.82</v>
      </c>
      <c r="H21" s="58">
        <f t="shared" si="6"/>
        <v>1055223.73</v>
      </c>
      <c r="I21" s="58">
        <f t="shared" si="6"/>
        <v>1535485.24</v>
      </c>
      <c r="J21" s="58">
        <f t="shared" si="6"/>
        <v>566455.06</v>
      </c>
      <c r="K21" s="30">
        <f t="shared" si="5"/>
        <v>10907375.49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172449.24</v>
      </c>
      <c r="C22" s="30">
        <f t="shared" si="7"/>
        <v>246084.96</v>
      </c>
      <c r="D22" s="30">
        <f t="shared" si="7"/>
        <v>116617.39</v>
      </c>
      <c r="E22" s="30">
        <f t="shared" si="7"/>
        <v>366713.79</v>
      </c>
      <c r="F22" s="30">
        <f t="shared" si="7"/>
        <v>15139.22</v>
      </c>
      <c r="G22" s="30">
        <f t="shared" si="7"/>
        <v>146227.24</v>
      </c>
      <c r="H22" s="30">
        <f t="shared" si="7"/>
        <v>128110.78</v>
      </c>
      <c r="I22" s="30">
        <f t="shared" si="7"/>
        <v>117030.29</v>
      </c>
      <c r="J22" s="30">
        <f t="shared" si="7"/>
        <v>17595.46</v>
      </c>
      <c r="K22" s="30">
        <f t="shared" si="5"/>
        <v>1325968.3699999999</v>
      </c>
      <c r="L22"/>
      <c r="M22"/>
      <c r="N22"/>
    </row>
    <row r="23" spans="1:14" ht="16.5" customHeight="1">
      <c r="A23" s="18" t="s">
        <v>26</v>
      </c>
      <c r="B23" s="30">
        <v>61411.48</v>
      </c>
      <c r="C23" s="30">
        <v>55796.77</v>
      </c>
      <c r="D23" s="30">
        <v>68771.61</v>
      </c>
      <c r="E23" s="30">
        <v>36342.15</v>
      </c>
      <c r="F23" s="30">
        <v>44561</v>
      </c>
      <c r="G23" s="30">
        <v>44690.25</v>
      </c>
      <c r="H23" s="30">
        <v>44265.56</v>
      </c>
      <c r="I23" s="30">
        <v>79482.01</v>
      </c>
      <c r="J23" s="30">
        <v>22765.84</v>
      </c>
      <c r="K23" s="30">
        <f t="shared" si="5"/>
        <v>458086.67000000004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1482.55</v>
      </c>
      <c r="C26" s="30">
        <v>1398.9</v>
      </c>
      <c r="D26" s="30">
        <v>1716.18</v>
      </c>
      <c r="E26" s="30">
        <v>986.44</v>
      </c>
      <c r="F26" s="30">
        <v>1067.21</v>
      </c>
      <c r="G26" s="30">
        <v>1150.85</v>
      </c>
      <c r="H26" s="30">
        <v>1049.9</v>
      </c>
      <c r="I26" s="30">
        <v>1479.67</v>
      </c>
      <c r="J26" s="30">
        <v>519.18</v>
      </c>
      <c r="K26" s="30">
        <f t="shared" si="5"/>
        <v>10850.88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952.03</v>
      </c>
      <c r="C28" s="30">
        <v>875.4</v>
      </c>
      <c r="D28" s="30">
        <v>1065</v>
      </c>
      <c r="E28" s="30">
        <v>611.33</v>
      </c>
      <c r="F28" s="30">
        <v>636.33</v>
      </c>
      <c r="G28" s="30">
        <v>725.65</v>
      </c>
      <c r="H28" s="30">
        <v>735.77</v>
      </c>
      <c r="I28" s="30">
        <v>1049.59</v>
      </c>
      <c r="J28" s="30">
        <v>347.33</v>
      </c>
      <c r="K28" s="30">
        <f t="shared" si="5"/>
        <v>6998.43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-125618.07</v>
      </c>
      <c r="C31" s="30">
        <f t="shared" si="8"/>
        <v>-90268.93999999999</v>
      </c>
      <c r="D31" s="30">
        <f t="shared" si="8"/>
        <v>-123360.73000000005</v>
      </c>
      <c r="E31" s="30">
        <f t="shared" si="8"/>
        <v>-95200.82</v>
      </c>
      <c r="F31" s="30">
        <f t="shared" si="8"/>
        <v>-62967.14</v>
      </c>
      <c r="G31" s="30">
        <f t="shared" si="8"/>
        <v>-94013.62000000001</v>
      </c>
      <c r="H31" s="30">
        <f t="shared" si="8"/>
        <v>-42651.799999999996</v>
      </c>
      <c r="I31" s="30">
        <f t="shared" si="8"/>
        <v>-108332.25</v>
      </c>
      <c r="J31" s="30">
        <f t="shared" si="8"/>
        <v>-550120.5599999999</v>
      </c>
      <c r="K31" s="30">
        <f aca="true" t="shared" si="9" ref="K31:K39">SUM(B31:J31)</f>
        <v>-1292533.9300000002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-117374.15000000001</v>
      </c>
      <c r="C32" s="30">
        <f t="shared" si="10"/>
        <v>-82490.15</v>
      </c>
      <c r="D32" s="30">
        <f t="shared" si="10"/>
        <v>-89037.09999999999</v>
      </c>
      <c r="E32" s="30">
        <f t="shared" si="10"/>
        <v>-89715.57</v>
      </c>
      <c r="F32" s="30">
        <f t="shared" si="10"/>
        <v>-57032.8</v>
      </c>
      <c r="G32" s="30">
        <f t="shared" si="10"/>
        <v>-87614.16</v>
      </c>
      <c r="H32" s="30">
        <f t="shared" si="10"/>
        <v>-36813.7</v>
      </c>
      <c r="I32" s="30">
        <f t="shared" si="10"/>
        <v>-100104.37</v>
      </c>
      <c r="J32" s="30">
        <f t="shared" si="10"/>
        <v>-22559.75</v>
      </c>
      <c r="K32" s="30">
        <f t="shared" si="9"/>
        <v>-682741.7499999999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-78227.6</v>
      </c>
      <c r="C33" s="30">
        <f t="shared" si="11"/>
        <v>-76780</v>
      </c>
      <c r="D33" s="30">
        <f t="shared" si="11"/>
        <v>-74901.2</v>
      </c>
      <c r="E33" s="30">
        <f t="shared" si="11"/>
        <v>-44554.4</v>
      </c>
      <c r="F33" s="30">
        <f t="shared" si="11"/>
        <v>-57032.8</v>
      </c>
      <c r="G33" s="30">
        <f t="shared" si="11"/>
        <v>-28578</v>
      </c>
      <c r="H33" s="30">
        <f t="shared" si="11"/>
        <v>-25634.4</v>
      </c>
      <c r="I33" s="30">
        <f t="shared" si="11"/>
        <v>-82658.4</v>
      </c>
      <c r="J33" s="30">
        <f t="shared" si="11"/>
        <v>-17177.6</v>
      </c>
      <c r="K33" s="30">
        <f t="shared" si="9"/>
        <v>-485544.4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-39146.55</v>
      </c>
      <c r="C36" s="30">
        <v>-5710.15</v>
      </c>
      <c r="D36" s="30">
        <v>-14135.9</v>
      </c>
      <c r="E36" s="30">
        <v>-45161.17</v>
      </c>
      <c r="F36" s="26">
        <v>0</v>
      </c>
      <c r="G36" s="30">
        <v>-59036.16</v>
      </c>
      <c r="H36" s="30">
        <v>-11179.3</v>
      </c>
      <c r="I36" s="30">
        <v>-17445.97</v>
      </c>
      <c r="J36" s="30">
        <v>-5382.15</v>
      </c>
      <c r="K36" s="30">
        <f t="shared" si="9"/>
        <v>-197197.34999999998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-8243.92</v>
      </c>
      <c r="C37" s="27">
        <f t="shared" si="12"/>
        <v>-7778.79</v>
      </c>
      <c r="D37" s="27">
        <f t="shared" si="12"/>
        <v>-34323.63000000006</v>
      </c>
      <c r="E37" s="27">
        <f t="shared" si="12"/>
        <v>-5485.25</v>
      </c>
      <c r="F37" s="27">
        <f t="shared" si="12"/>
        <v>-5934.34</v>
      </c>
      <c r="G37" s="27">
        <f t="shared" si="12"/>
        <v>-6399.46</v>
      </c>
      <c r="H37" s="27">
        <f t="shared" si="12"/>
        <v>-5838.1</v>
      </c>
      <c r="I37" s="27">
        <f t="shared" si="12"/>
        <v>-8227.88</v>
      </c>
      <c r="J37" s="27">
        <f t="shared" si="12"/>
        <v>-527560.8099999999</v>
      </c>
      <c r="K37" s="30">
        <f t="shared" si="9"/>
        <v>-609792.18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-8243.92</v>
      </c>
      <c r="C47" s="17">
        <v>-7778.79</v>
      </c>
      <c r="D47" s="17">
        <v>-9543.06</v>
      </c>
      <c r="E47" s="17">
        <v>-5485.25</v>
      </c>
      <c r="F47" s="17">
        <v>-5934.34</v>
      </c>
      <c r="G47" s="17">
        <v>-6399.46</v>
      </c>
      <c r="H47" s="17">
        <v>-5838.1</v>
      </c>
      <c r="I47" s="17">
        <v>-8227.88</v>
      </c>
      <c r="J47" s="17">
        <v>-2886.97</v>
      </c>
      <c r="K47" s="30">
        <f t="shared" si="13"/>
        <v>-60337.77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1614482.43</v>
      </c>
      <c r="C54" s="27">
        <f t="shared" si="15"/>
        <v>1553886.3099999998</v>
      </c>
      <c r="D54" s="27">
        <f t="shared" si="15"/>
        <v>1891412.8199999998</v>
      </c>
      <c r="E54" s="27">
        <f t="shared" si="15"/>
        <v>1062041.2599999998</v>
      </c>
      <c r="F54" s="27">
        <f t="shared" si="15"/>
        <v>1189098.79</v>
      </c>
      <c r="G54" s="27">
        <f t="shared" si="15"/>
        <v>1256285.19</v>
      </c>
      <c r="H54" s="27">
        <f t="shared" si="15"/>
        <v>1190815.97</v>
      </c>
      <c r="I54" s="27">
        <f t="shared" si="15"/>
        <v>1630350</v>
      </c>
      <c r="J54" s="27">
        <f t="shared" si="15"/>
        <v>59602.310000000056</v>
      </c>
      <c r="K54" s="20">
        <f>SUM(B54:J54)</f>
        <v>11447975.08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1614482.43</v>
      </c>
      <c r="C60" s="10">
        <f t="shared" si="17"/>
        <v>1553886.313862393</v>
      </c>
      <c r="D60" s="10">
        <f t="shared" si="17"/>
        <v>1891412.8184265397</v>
      </c>
      <c r="E60" s="10">
        <f t="shared" si="17"/>
        <v>1062041.258964834</v>
      </c>
      <c r="F60" s="10">
        <f t="shared" si="17"/>
        <v>1189098.7854016668</v>
      </c>
      <c r="G60" s="10">
        <f t="shared" si="17"/>
        <v>1256285.189171777</v>
      </c>
      <c r="H60" s="10">
        <f t="shared" si="17"/>
        <v>1190815.9653864289</v>
      </c>
      <c r="I60" s="10">
        <f>SUM(I61:I73)</f>
        <v>1630349.99</v>
      </c>
      <c r="J60" s="10">
        <f t="shared" si="17"/>
        <v>59602.31096301423</v>
      </c>
      <c r="K60" s="5">
        <f>SUM(K61:K73)</f>
        <v>11447975.062176652</v>
      </c>
      <c r="L60" s="9"/>
    </row>
    <row r="61" spans="1:12" ht="16.5" customHeight="1">
      <c r="A61" s="7" t="s">
        <v>56</v>
      </c>
      <c r="B61" s="8">
        <v>1411057.64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1411057.64</v>
      </c>
      <c r="L61"/>
    </row>
    <row r="62" spans="1:12" ht="16.5" customHeight="1">
      <c r="A62" s="7" t="s">
        <v>57</v>
      </c>
      <c r="B62" s="8">
        <v>203424.79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203424.79</v>
      </c>
      <c r="L62"/>
    </row>
    <row r="63" spans="1:12" ht="16.5" customHeight="1">
      <c r="A63" s="7" t="s">
        <v>4</v>
      </c>
      <c r="B63" s="6">
        <v>0</v>
      </c>
      <c r="C63" s="8">
        <v>1553886.313862393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1553886.313862393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1891412.8184265397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1891412.8184265397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1062041.258964834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1062041.258964834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1189098.7854016668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1189098.7854016668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1256285.189171777</v>
      </c>
      <c r="H67" s="6">
        <v>0</v>
      </c>
      <c r="I67" s="6">
        <v>0</v>
      </c>
      <c r="J67" s="6">
        <v>0</v>
      </c>
      <c r="K67" s="5">
        <f t="shared" si="18"/>
        <v>1256285.189171777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1190815.9653864289</v>
      </c>
      <c r="I68" s="6">
        <v>0</v>
      </c>
      <c r="J68" s="6">
        <v>0</v>
      </c>
      <c r="K68" s="5">
        <f t="shared" si="18"/>
        <v>1190815.9653864289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594914.71</v>
      </c>
      <c r="J70" s="6">
        <v>0</v>
      </c>
      <c r="K70" s="5">
        <f t="shared" si="18"/>
        <v>594914.71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1035435.28</v>
      </c>
      <c r="J71" s="6">
        <v>0</v>
      </c>
      <c r="K71" s="5">
        <f t="shared" si="18"/>
        <v>1035435.28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59602.31096301423</v>
      </c>
      <c r="K72" s="5">
        <f t="shared" si="18"/>
        <v>59602.31096301423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2023-02-24T19:43:35Z</dcterms:modified>
  <cp:category/>
  <cp:version/>
  <cp:contentType/>
  <cp:contentStatus/>
</cp:coreProperties>
</file>