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<sst xmlns="http://schemas.openxmlformats.org/spreadsheetml/2006/main" count="82" uniqueCount="81">
  <si>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</si>
  <si>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</si>
  <si>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</si>
  <si>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</si>
  <si>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</si>
  <si>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</si>
  <si>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</si>
  <si>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</si>
  <si>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</si>
  <si>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</si>
  <si>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</si>
  <si>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</si>
  <si>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</si>
  <si>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</si>
  <si>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</si>
  <si>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</si>
  <si>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</si>
  <si>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</si>
  <si>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</si>
  <si>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</si>
  <si>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</si>
  <si>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</si>
  <si>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</si>
  <si>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</si>
  <si>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</si>
  <si>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</si>
  <si>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</si>
  <si>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</si>
  <si>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</si>
  <si>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</si>
  <si>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</si>
  <si>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</si>
  <si>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</si>
  <si>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</si>
  <si>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</si>
  <si>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</si>
  <si>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</si>
  <si>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</si>
  <si>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</si>
  <si>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</si>
  <si>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</si>
  <si>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</si>
  <si>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</si>
  <si>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</si>
  <si>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</si>
  <si>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</si>
  <si>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</si>
  <si>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</si>
  <si>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</si>
  <si>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</si>
  <si>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</si>
  <si>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</si>
  <si>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</si>
  <si>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</si>
  <si>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</si>
  <si>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</si>
  <si>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</si>
  <si>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</si>
  <si>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</si>
  <si>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</si>
  <si>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</si>
  <si>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</si>
  <si>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</si>
  <si>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</si>
  <si>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</si>
  <si>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</si>
  <si>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</si>
  <si>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</si>
  <si>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</si>
  <si>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</si>
  <si>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</si>
  <si>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</si>
  <si>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</si>
  <si>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</si>
  <si>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</si>
  <si>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</si>
  <si>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</si>
  <si>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</si>
  <si>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</si>
  <si>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</si>
  <si>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15/02/23 - VENCIMENTO 24/02/23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</si>
</sst>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341762</v>
      </c>
      <c r="C7" s="46">
        <f aca="true" t="shared" si="0" ref="C7:J7">+C8+C11</f>
        <v>284067</v>
      </c>
      <c r="D7" s="46">
        <f t="shared" si="0"/>
        <v>334970</v>
      </c>
      <c r="E7" s="46">
        <f t="shared" si="0"/>
        <v>185589</v>
      </c>
      <c r="F7" s="46">
        <f t="shared" si="0"/>
        <v>238676</v>
      </c>
      <c r="G7" s="46">
        <f t="shared" si="0"/>
        <v>228638</v>
      </c>
      <c r="H7" s="46">
        <f t="shared" si="0"/>
        <v>261602</v>
      </c>
      <c r="I7" s="46">
        <f t="shared" si="0"/>
        <v>402388</v>
      </c>
      <c r="J7" s="46">
        <f t="shared" si="0"/>
        <v>127660</v>
      </c>
      <c r="K7" s="38">
        <f aca="true" t="shared" si="1" ref="K7:K13">SUM(B7:J7)</f>
        <v>2405352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18407</v>
      </c>
      <c r="C8" s="44">
        <f t="shared" si="2"/>
        <v>18801</v>
      </c>
      <c r="D8" s="44">
        <f t="shared" si="2"/>
        <v>17118</v>
      </c>
      <c r="E8" s="44">
        <f t="shared" si="2"/>
        <v>12105</v>
      </c>
      <c r="F8" s="44">
        <f t="shared" si="2"/>
        <v>13374</v>
      </c>
      <c r="G8" s="44">
        <f t="shared" si="2"/>
        <v>6442</v>
      </c>
      <c r="H8" s="44">
        <f t="shared" si="2"/>
        <v>5799</v>
      </c>
      <c r="I8" s="44">
        <f t="shared" si="2"/>
        <v>23172</v>
      </c>
      <c r="J8" s="44">
        <f t="shared" si="2"/>
        <v>4347</v>
      </c>
      <c r="K8" s="38">
        <f t="shared" si="1"/>
        <v>119565</v>
      </c>
      <c r="L8"/>
      <c r="M8"/>
      <c r="N8"/>
    </row>
    <row r="9" spans="1:14" ht="16.5" customHeight="1">
      <c r="A9" s="22" t="s">
        <v>32</v>
      </c>
      <c r="B9" s="44">
        <v>18348</v>
      </c>
      <c r="C9" s="44">
        <v>18794</v>
      </c>
      <c r="D9" s="44">
        <v>17110</v>
      </c>
      <c r="E9" s="44">
        <v>11948</v>
      </c>
      <c r="F9" s="44">
        <v>13355</v>
      </c>
      <c r="G9" s="44">
        <v>6442</v>
      </c>
      <c r="H9" s="44">
        <v>5799</v>
      </c>
      <c r="I9" s="44">
        <v>23075</v>
      </c>
      <c r="J9" s="44">
        <v>4347</v>
      </c>
      <c r="K9" s="38">
        <f t="shared" si="1"/>
        <v>119218</v>
      </c>
      <c r="L9"/>
      <c r="M9"/>
      <c r="N9"/>
    </row>
    <row r="10" spans="1:14" ht="16.5" customHeight="1">
      <c r="A10" s="22" t="s">
        <v>31</v>
      </c>
      <c r="B10" s="44">
        <v>59</v>
      </c>
      <c r="C10" s="44">
        <v>7</v>
      </c>
      <c r="D10" s="44">
        <v>8</v>
      </c>
      <c r="E10" s="44">
        <v>157</v>
      </c>
      <c r="F10" s="44">
        <v>19</v>
      </c>
      <c r="G10" s="44">
        <v>0</v>
      </c>
      <c r="H10" s="44">
        <v>0</v>
      </c>
      <c r="I10" s="44">
        <v>97</v>
      </c>
      <c r="J10" s="44">
        <v>0</v>
      </c>
      <c r="K10" s="38">
        <f t="shared" si="1"/>
        <v>347</v>
      </c>
      <c r="L10"/>
      <c r="M10"/>
      <c r="N10"/>
    </row>
    <row r="11" spans="1:14" ht="16.5" customHeight="1">
      <c r="A11" s="43" t="s">
        <v>67</v>
      </c>
      <c r="B11" s="42">
        <v>323355</v>
      </c>
      <c r="C11" s="42">
        <v>265266</v>
      </c>
      <c r="D11" s="42">
        <v>317852</v>
      </c>
      <c r="E11" s="42">
        <v>173484</v>
      </c>
      <c r="F11" s="42">
        <v>225302</v>
      </c>
      <c r="G11" s="42">
        <v>222196</v>
      </c>
      <c r="H11" s="42">
        <v>255803</v>
      </c>
      <c r="I11" s="42">
        <v>379216</v>
      </c>
      <c r="J11" s="42">
        <v>123313</v>
      </c>
      <c r="K11" s="38">
        <f t="shared" si="1"/>
        <v>2285787</v>
      </c>
      <c r="L11" s="59"/>
      <c r="M11" s="59"/>
      <c r="N11" s="59"/>
    </row>
    <row r="12" spans="1:14" ht="16.5" customHeight="1">
      <c r="A12" s="22" t="s">
        <v>79</v>
      </c>
      <c r="B12" s="42">
        <v>20920</v>
      </c>
      <c r="C12" s="42">
        <v>18574</v>
      </c>
      <c r="D12" s="42">
        <v>22516</v>
      </c>
      <c r="E12" s="42">
        <v>15112</v>
      </c>
      <c r="F12" s="42">
        <v>12875</v>
      </c>
      <c r="G12" s="42">
        <v>11967</v>
      </c>
      <c r="H12" s="42">
        <v>11561</v>
      </c>
      <c r="I12" s="42">
        <v>18809</v>
      </c>
      <c r="J12" s="42">
        <v>5005</v>
      </c>
      <c r="K12" s="38">
        <f t="shared" si="1"/>
        <v>137339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302435</v>
      </c>
      <c r="C13" s="42">
        <f>+C11-C12</f>
        <v>246692</v>
      </c>
      <c r="D13" s="42">
        <f>+D11-D12</f>
        <v>295336</v>
      </c>
      <c r="E13" s="42">
        <f aca="true" t="shared" si="3" ref="E13:J13">+E11-E12</f>
        <v>158372</v>
      </c>
      <c r="F13" s="42">
        <f t="shared" si="3"/>
        <v>212427</v>
      </c>
      <c r="G13" s="42">
        <f t="shared" si="3"/>
        <v>210229</v>
      </c>
      <c r="H13" s="42">
        <f t="shared" si="3"/>
        <v>244242</v>
      </c>
      <c r="I13" s="42">
        <f t="shared" si="3"/>
        <v>360407</v>
      </c>
      <c r="J13" s="42">
        <f t="shared" si="3"/>
        <v>118308</v>
      </c>
      <c r="K13" s="38">
        <f t="shared" si="1"/>
        <v>2148448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1.091464284633037</v>
      </c>
      <c r="C18" s="39">
        <v>1.134366423680031</v>
      </c>
      <c r="D18" s="39">
        <v>1.059537038915615</v>
      </c>
      <c r="E18" s="39">
        <v>1.355660313521343</v>
      </c>
      <c r="F18" s="39">
        <v>1.000427740752096</v>
      </c>
      <c r="G18" s="39">
        <v>1.122532752079438</v>
      </c>
      <c r="H18" s="39">
        <v>1.114054706621113</v>
      </c>
      <c r="I18" s="39">
        <v>1.008251682435595</v>
      </c>
      <c r="J18" s="39">
        <v>0.99841350687724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1740298.15</v>
      </c>
      <c r="C20" s="36">
        <f aca="true" t="shared" si="4" ref="C20:J20">SUM(C21:C28)</f>
        <v>1652183.4999999995</v>
      </c>
      <c r="D20" s="36">
        <f t="shared" si="4"/>
        <v>2018688.6399999997</v>
      </c>
      <c r="E20" s="36">
        <f t="shared" si="4"/>
        <v>1242731.2400000002</v>
      </c>
      <c r="F20" s="36">
        <f t="shared" si="4"/>
        <v>1249176.84</v>
      </c>
      <c r="G20" s="36">
        <f t="shared" si="4"/>
        <v>1353286.65</v>
      </c>
      <c r="H20" s="36">
        <f t="shared" si="4"/>
        <v>1229997.7800000003</v>
      </c>
      <c r="I20" s="36">
        <f t="shared" si="4"/>
        <v>1744017.7900000003</v>
      </c>
      <c r="J20" s="36">
        <f t="shared" si="4"/>
        <v>614797.8799999999</v>
      </c>
      <c r="K20" s="36">
        <f aca="true" t="shared" si="5" ref="K20:K28">SUM(B20:J20)</f>
        <v>12845178.470000003</v>
      </c>
      <c r="L20"/>
      <c r="M20"/>
      <c r="N20"/>
    </row>
    <row r="21" spans="1:14" ht="16.5" customHeight="1">
      <c r="A21" s="35" t="s">
        <v>28</v>
      </c>
      <c r="B21" s="58">
        <f>ROUND((B15+B16)*B7,2)</f>
        <v>1534887.32</v>
      </c>
      <c r="C21" s="58">
        <f>ROUND((C15+C16)*C7,2)</f>
        <v>1401558.17</v>
      </c>
      <c r="D21" s="58">
        <f aca="true" t="shared" si="6" ref="D21:J21">ROUND((D15+D16)*D7,2)</f>
        <v>1832118.42</v>
      </c>
      <c r="E21" s="58">
        <f t="shared" si="6"/>
        <v>882549.93</v>
      </c>
      <c r="F21" s="58">
        <f t="shared" si="6"/>
        <v>1201113.1</v>
      </c>
      <c r="G21" s="58">
        <f t="shared" si="6"/>
        <v>1162258.41</v>
      </c>
      <c r="H21" s="58">
        <f t="shared" si="6"/>
        <v>1058834.1</v>
      </c>
      <c r="I21" s="58">
        <f t="shared" si="6"/>
        <v>1645163.34</v>
      </c>
      <c r="J21" s="58">
        <f t="shared" si="6"/>
        <v>590580.69</v>
      </c>
      <c r="K21" s="30">
        <f t="shared" si="5"/>
        <v>11309063.479999999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140387.37</v>
      </c>
      <c r="C22" s="30">
        <f t="shared" si="7"/>
        <v>188322.36</v>
      </c>
      <c r="D22" s="30">
        <f t="shared" si="7"/>
        <v>109078.91</v>
      </c>
      <c r="E22" s="30">
        <f t="shared" si="7"/>
        <v>313887.98</v>
      </c>
      <c r="F22" s="30">
        <f t="shared" si="7"/>
        <v>513.77</v>
      </c>
      <c r="G22" s="30">
        <f t="shared" si="7"/>
        <v>142414.72</v>
      </c>
      <c r="H22" s="30">
        <f t="shared" si="7"/>
        <v>120765.01</v>
      </c>
      <c r="I22" s="30">
        <f t="shared" si="7"/>
        <v>13575.37</v>
      </c>
      <c r="J22" s="30">
        <f t="shared" si="7"/>
        <v>-936.95</v>
      </c>
      <c r="K22" s="30">
        <f t="shared" si="5"/>
        <v>1028008.54</v>
      </c>
      <c r="L22"/>
      <c r="M22"/>
      <c r="N22"/>
    </row>
    <row r="23" spans="1:14" ht="16.5" customHeight="1">
      <c r="A23" s="18" t="s">
        <v>26</v>
      </c>
      <c r="B23" s="30">
        <v>60300.51</v>
      </c>
      <c r="C23" s="30">
        <v>55872.17</v>
      </c>
      <c r="D23" s="30">
        <v>68586.08</v>
      </c>
      <c r="E23" s="30">
        <v>40573.08</v>
      </c>
      <c r="F23" s="30">
        <v>43684.82</v>
      </c>
      <c r="G23" s="30">
        <v>44567.02</v>
      </c>
      <c r="H23" s="30">
        <v>44533.85</v>
      </c>
      <c r="I23" s="30">
        <v>78591.49</v>
      </c>
      <c r="J23" s="30">
        <v>22244.74</v>
      </c>
      <c r="K23" s="30">
        <f t="shared" si="5"/>
        <v>458953.76</v>
      </c>
      <c r="L23"/>
      <c r="M23"/>
      <c r="N23"/>
    </row>
    <row r="24" spans="1:14" ht="16.5" customHeight="1">
      <c r="A24" s="18" t="s">
        <v>25</v>
      </c>
      <c r="B24" s="30">
        <v>1914.72</v>
      </c>
      <c r="C24" s="34">
        <v>3829.44</v>
      </c>
      <c r="D24" s="34">
        <v>5744.16</v>
      </c>
      <c r="E24" s="30">
        <v>3829.44</v>
      </c>
      <c r="F24" s="30">
        <v>1914.72</v>
      </c>
      <c r="G24" s="34">
        <v>1914.72</v>
      </c>
      <c r="H24" s="34">
        <v>3829.44</v>
      </c>
      <c r="I24" s="34">
        <v>3829.44</v>
      </c>
      <c r="J24" s="34">
        <v>1914.72</v>
      </c>
      <c r="K24" s="30">
        <f t="shared" si="5"/>
        <v>28720.8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1479.67</v>
      </c>
      <c r="C26" s="30">
        <v>1404.67</v>
      </c>
      <c r="D26" s="30">
        <v>1716.18</v>
      </c>
      <c r="E26" s="30">
        <v>1058.55</v>
      </c>
      <c r="F26" s="30">
        <v>1061.44</v>
      </c>
      <c r="G26" s="30">
        <v>1150.85</v>
      </c>
      <c r="H26" s="30">
        <v>1047.02</v>
      </c>
      <c r="I26" s="30">
        <v>1482.55</v>
      </c>
      <c r="J26" s="30">
        <v>522.07</v>
      </c>
      <c r="K26" s="30">
        <f t="shared" si="5"/>
        <v>10923</v>
      </c>
      <c r="L26" s="59"/>
      <c r="M26" s="59"/>
      <c r="N26" s="59"/>
    </row>
    <row r="27" spans="1:14" ht="16.5" customHeight="1">
      <c r="A27" s="18" t="s">
        <v>77</v>
      </c>
      <c r="B27" s="30">
        <v>376.53</v>
      </c>
      <c r="C27" s="30">
        <v>321.29</v>
      </c>
      <c r="D27" s="30">
        <v>379.89</v>
      </c>
      <c r="E27" s="30">
        <v>220.93</v>
      </c>
      <c r="F27" s="30">
        <v>250.57</v>
      </c>
      <c r="G27" s="30">
        <v>255.28</v>
      </c>
      <c r="H27" s="30">
        <v>252.59</v>
      </c>
      <c r="I27" s="30">
        <v>326.01</v>
      </c>
      <c r="J27" s="30">
        <v>125.28</v>
      </c>
      <c r="K27" s="30">
        <f t="shared" si="5"/>
        <v>2508.3700000000003</v>
      </c>
      <c r="L27" s="59"/>
      <c r="M27" s="59"/>
      <c r="N27" s="59"/>
    </row>
    <row r="28" spans="1:14" ht="16.5" customHeight="1">
      <c r="A28" s="18" t="s">
        <v>78</v>
      </c>
      <c r="B28" s="30">
        <v>952.03</v>
      </c>
      <c r="C28" s="30">
        <v>875.4</v>
      </c>
      <c r="D28" s="30">
        <v>1065</v>
      </c>
      <c r="E28" s="30">
        <v>611.33</v>
      </c>
      <c r="F28" s="30">
        <v>638.42</v>
      </c>
      <c r="G28" s="30">
        <v>725.65</v>
      </c>
      <c r="H28" s="30">
        <v>735.77</v>
      </c>
      <c r="I28" s="30">
        <v>1049.59</v>
      </c>
      <c r="J28" s="30">
        <v>347.33</v>
      </c>
      <c r="K28" s="30">
        <f t="shared" si="5"/>
        <v>7000.519999999999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-138662.93</v>
      </c>
      <c r="C31" s="30">
        <f t="shared" si="8"/>
        <v>-96476.02</v>
      </c>
      <c r="D31" s="30">
        <f t="shared" si="8"/>
        <v>4073757.0199999996</v>
      </c>
      <c r="E31" s="30">
        <f t="shared" si="8"/>
        <v>-108519.72</v>
      </c>
      <c r="F31" s="30">
        <f t="shared" si="8"/>
        <v>-64664.26</v>
      </c>
      <c r="G31" s="30">
        <f t="shared" si="8"/>
        <v>-96715.06000000001</v>
      </c>
      <c r="H31" s="30">
        <f t="shared" si="8"/>
        <v>2880528.04</v>
      </c>
      <c r="I31" s="30">
        <f t="shared" si="8"/>
        <v>-130270.77</v>
      </c>
      <c r="J31" s="30">
        <f t="shared" si="8"/>
        <v>-553027.01</v>
      </c>
      <c r="K31" s="30">
        <f aca="true" t="shared" si="9" ref="K31:K39">SUM(B31:J31)</f>
        <v>5765949.29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-130435.04999999999</v>
      </c>
      <c r="C32" s="30">
        <f t="shared" si="10"/>
        <v>-88665.15000000001</v>
      </c>
      <c r="D32" s="30">
        <f t="shared" si="10"/>
        <v>-94919.35</v>
      </c>
      <c r="E32" s="30">
        <f t="shared" si="10"/>
        <v>-102633.5</v>
      </c>
      <c r="F32" s="30">
        <f t="shared" si="10"/>
        <v>-58762</v>
      </c>
      <c r="G32" s="30">
        <f t="shared" si="10"/>
        <v>-90315.6</v>
      </c>
      <c r="H32" s="30">
        <f t="shared" si="10"/>
        <v>-38649.89</v>
      </c>
      <c r="I32" s="30">
        <f t="shared" si="10"/>
        <v>-122026.85</v>
      </c>
      <c r="J32" s="30">
        <f t="shared" si="10"/>
        <v>-25450.16</v>
      </c>
      <c r="K32" s="30">
        <f t="shared" si="9"/>
        <v>-751857.55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-80731.2</v>
      </c>
      <c r="C33" s="30">
        <f t="shared" si="11"/>
        <v>-82693.6</v>
      </c>
      <c r="D33" s="30">
        <f t="shared" si="11"/>
        <v>-75284</v>
      </c>
      <c r="E33" s="30">
        <f t="shared" si="11"/>
        <v>-52571.2</v>
      </c>
      <c r="F33" s="30">
        <f t="shared" si="11"/>
        <v>-58762</v>
      </c>
      <c r="G33" s="30">
        <f t="shared" si="11"/>
        <v>-28344.8</v>
      </c>
      <c r="H33" s="30">
        <f t="shared" si="11"/>
        <v>-25515.6</v>
      </c>
      <c r="I33" s="30">
        <f t="shared" si="11"/>
        <v>-101530</v>
      </c>
      <c r="J33" s="30">
        <f t="shared" si="11"/>
        <v>-19126.8</v>
      </c>
      <c r="K33" s="30">
        <f t="shared" si="9"/>
        <v>-524559.2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-49703.85</v>
      </c>
      <c r="C36" s="30">
        <v>-5971.55</v>
      </c>
      <c r="D36" s="30">
        <v>-19635.35</v>
      </c>
      <c r="E36" s="30">
        <v>-50062.3</v>
      </c>
      <c r="F36" s="26">
        <v>0</v>
      </c>
      <c r="G36" s="30">
        <v>-61970.8</v>
      </c>
      <c r="H36" s="30">
        <v>-13134.29</v>
      </c>
      <c r="I36" s="30">
        <v>-20496.85</v>
      </c>
      <c r="J36" s="30">
        <v>-6323.36</v>
      </c>
      <c r="K36" s="30">
        <f t="shared" si="9"/>
        <v>-227298.35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-8227.88</v>
      </c>
      <c r="C37" s="27">
        <f t="shared" si="12"/>
        <v>-7810.87</v>
      </c>
      <c r="D37" s="27">
        <f t="shared" si="12"/>
        <v>4168676.3699999996</v>
      </c>
      <c r="E37" s="27">
        <f t="shared" si="12"/>
        <v>-5886.22</v>
      </c>
      <c r="F37" s="27">
        <f t="shared" si="12"/>
        <v>-5902.26</v>
      </c>
      <c r="G37" s="27">
        <f t="shared" si="12"/>
        <v>-6399.46</v>
      </c>
      <c r="H37" s="27">
        <f t="shared" si="12"/>
        <v>2919177.93</v>
      </c>
      <c r="I37" s="27">
        <f t="shared" si="12"/>
        <v>-8243.92</v>
      </c>
      <c r="J37" s="27">
        <f t="shared" si="12"/>
        <v>-527576.85</v>
      </c>
      <c r="K37" s="30">
        <f t="shared" si="9"/>
        <v>6517806.84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-24780.57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-7173.84</v>
      </c>
      <c r="K38" s="30">
        <f t="shared" si="9"/>
        <v>-31954.41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5904000</v>
      </c>
      <c r="E45" s="17">
        <v>0</v>
      </c>
      <c r="F45" s="17">
        <v>0</v>
      </c>
      <c r="G45" s="17">
        <v>0</v>
      </c>
      <c r="H45" s="17">
        <v>4023000</v>
      </c>
      <c r="I45" s="17">
        <v>0</v>
      </c>
      <c r="J45" s="17">
        <v>0</v>
      </c>
      <c r="K45" s="30">
        <f aca="true" t="shared" si="13" ref="K45:K52">SUM(B45:J45)</f>
        <v>9927000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-517500</v>
      </c>
      <c r="K46" s="30">
        <f t="shared" si="13"/>
        <v>-3316500</v>
      </c>
      <c r="L46" s="24"/>
      <c r="M46"/>
      <c r="N46"/>
    </row>
    <row r="47" spans="1:14" s="23" customFormat="1" ht="16.5" customHeight="1">
      <c r="A47" s="25" t="s">
        <v>10</v>
      </c>
      <c r="B47" s="17">
        <v>-8227.88</v>
      </c>
      <c r="C47" s="17">
        <v>-7810.87</v>
      </c>
      <c r="D47" s="17">
        <v>-9543.06</v>
      </c>
      <c r="E47" s="17">
        <v>-5886.22</v>
      </c>
      <c r="F47" s="17">
        <v>-5902.26</v>
      </c>
      <c r="G47" s="17">
        <v>-6399.46</v>
      </c>
      <c r="H47" s="17">
        <v>-5822.07</v>
      </c>
      <c r="I47" s="17">
        <v>-8243.92</v>
      </c>
      <c r="J47" s="17">
        <v>-2903.01</v>
      </c>
      <c r="K47" s="30">
        <f t="shared" si="13"/>
        <v>-60738.75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1601635.22</v>
      </c>
      <c r="C54" s="27">
        <f t="shared" si="15"/>
        <v>1555707.4799999995</v>
      </c>
      <c r="D54" s="27">
        <f t="shared" si="15"/>
        <v>6092445.659999999</v>
      </c>
      <c r="E54" s="27">
        <f t="shared" si="15"/>
        <v>1134211.5200000003</v>
      </c>
      <c r="F54" s="27">
        <f t="shared" si="15"/>
        <v>1184512.58</v>
      </c>
      <c r="G54" s="27">
        <f t="shared" si="15"/>
        <v>1256571.5899999999</v>
      </c>
      <c r="H54" s="27">
        <f t="shared" si="15"/>
        <v>4110525.8200000003</v>
      </c>
      <c r="I54" s="27">
        <f t="shared" si="15"/>
        <v>1613747.0200000003</v>
      </c>
      <c r="J54" s="27">
        <f t="shared" si="15"/>
        <v>61770.86999999988</v>
      </c>
      <c r="K54" s="20">
        <f>SUM(B54:J54)</f>
        <v>18611127.759999998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1601635.22</v>
      </c>
      <c r="C60" s="10">
        <f t="shared" si="17"/>
        <v>1555707.4787702605</v>
      </c>
      <c r="D60" s="10">
        <f t="shared" si="17"/>
        <v>6092445.655640947</v>
      </c>
      <c r="E60" s="10">
        <f t="shared" si="17"/>
        <v>1134211.5247832031</v>
      </c>
      <c r="F60" s="10">
        <f t="shared" si="17"/>
        <v>1184512.574958173</v>
      </c>
      <c r="G60" s="10">
        <f t="shared" si="17"/>
        <v>1256571.591512444</v>
      </c>
      <c r="H60" s="10">
        <f t="shared" si="17"/>
        <v>4110525.822613575</v>
      </c>
      <c r="I60" s="10">
        <f>SUM(I61:I73)</f>
        <v>1613747.01</v>
      </c>
      <c r="J60" s="10">
        <f t="shared" si="17"/>
        <v>61770.867751263555</v>
      </c>
      <c r="K60" s="5">
        <f>SUM(K61:K73)</f>
        <v>18611127.74602987</v>
      </c>
      <c r="L60" s="9"/>
    </row>
    <row r="61" spans="1:12" ht="16.5" customHeight="1">
      <c r="A61" s="7" t="s">
        <v>56</v>
      </c>
      <c r="B61" s="8">
        <v>1400149.51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1400149.51</v>
      </c>
      <c r="L61"/>
    </row>
    <row r="62" spans="1:12" ht="16.5" customHeight="1">
      <c r="A62" s="7" t="s">
        <v>57</v>
      </c>
      <c r="B62" s="8">
        <v>201485.71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201485.71</v>
      </c>
      <c r="L62"/>
    </row>
    <row r="63" spans="1:12" ht="16.5" customHeight="1">
      <c r="A63" s="7" t="s">
        <v>4</v>
      </c>
      <c r="B63" s="6">
        <v>0</v>
      </c>
      <c r="C63" s="8">
        <v>1555707.4787702605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1555707.4787702605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6092445.655640947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6092445.655640947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1134211.5247832031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1134211.5247832031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1184512.574958173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1184512.574958173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1256571.591512444</v>
      </c>
      <c r="H67" s="6">
        <v>0</v>
      </c>
      <c r="I67" s="6">
        <v>0</v>
      </c>
      <c r="J67" s="6">
        <v>0</v>
      </c>
      <c r="K67" s="5">
        <f t="shared" si="18"/>
        <v>1256571.591512444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4110525.822613575</v>
      </c>
      <c r="I68" s="6">
        <v>0</v>
      </c>
      <c r="J68" s="6">
        <v>0</v>
      </c>
      <c r="K68" s="5">
        <f t="shared" si="18"/>
        <v>4110525.822613575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590147.28</v>
      </c>
      <c r="J70" s="6">
        <v>0</v>
      </c>
      <c r="K70" s="5">
        <f t="shared" si="18"/>
        <v>590147.28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1023599.73</v>
      </c>
      <c r="J71" s="6">
        <v>0</v>
      </c>
      <c r="K71" s="5">
        <f t="shared" si="18"/>
        <v>1023599.73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61770.867751263555</v>
      </c>
      <c r="K72" s="5">
        <f t="shared" si="18"/>
        <v>61770.867751263555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2023-02-23T19:00:43Z</dcterms:modified>
  <cp:category/>
  <cp:version/>
  <cp:contentType/>
  <cp:contentStatus/>
</cp:coreProperties>
</file>