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<sst xmlns="http://schemas.openxmlformats.org/spreadsheetml/2006/main" count="82" uniqueCount="81">
  <si>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</si>
  <si>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</si>
  <si>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</si>
  <si>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</si>
  <si>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</si>
  <si>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</si>
  <si>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</si>
  <si>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</si>
  <si>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</si>
  <si>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</si>
  <si>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</si>
  <si>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</si>
  <si>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</si>
  <si>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</si>
  <si>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</si>
  <si>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</si>
  <si>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</si>
  <si>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</si>
  <si>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</si>
  <si>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</si>
  <si>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</si>
  <si>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</si>
  <si>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</si>
  <si>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</si>
  <si>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</si>
  <si>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</si>
  <si>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</si>
  <si>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</si>
  <si>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</si>
  <si>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</si>
  <si>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</si>
  <si>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</si>
  <si>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</si>
  <si>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</si>
  <si>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</si>
  <si>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</si>
  <si>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</si>
  <si>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</si>
  <si>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</si>
  <si>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</si>
  <si>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</si>
  <si>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</si>
  <si>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</si>
  <si>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</si>
  <si>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</si>
  <si>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</si>
  <si>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</si>
  <si>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</si>
  <si>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</si>
  <si>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</si>
  <si>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</si>
  <si>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</si>
  <si>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</si>
  <si>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</si>
  <si>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</si>
  <si>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</si>
  <si>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</si>
  <si>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</si>
  <si>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</si>
  <si>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</si>
  <si>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</si>
  <si>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</si>
  <si>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</si>
  <si>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</si>
  <si>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</si>
  <si>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</si>
  <si>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</si>
  <si>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</si>
  <si>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</si>
  <si>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</si>
  <si>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</si>
  <si>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</si>
  <si>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</si>
  <si>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</si>
  <si>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</si>
  <si>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</si>
  <si>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</si>
  <si>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</si>
  <si>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</si>
  <si>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</si>
  <si>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07/02/23 - VENCIMENTO 14/02/23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</si>
</sst>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317254</v>
      </c>
      <c r="C7" s="46">
        <f aca="true" t="shared" si="0" ref="C7:J7">+C8+C11</f>
        <v>255704</v>
      </c>
      <c r="D7" s="46">
        <f t="shared" si="0"/>
        <v>303669</v>
      </c>
      <c r="E7" s="46">
        <f t="shared" si="0"/>
        <v>178190</v>
      </c>
      <c r="F7" s="46">
        <f t="shared" si="0"/>
        <v>227829</v>
      </c>
      <c r="G7" s="46">
        <f t="shared" si="0"/>
        <v>222913</v>
      </c>
      <c r="H7" s="46">
        <f t="shared" si="0"/>
        <v>259850</v>
      </c>
      <c r="I7" s="46">
        <f t="shared" si="0"/>
        <v>360595</v>
      </c>
      <c r="J7" s="46">
        <f t="shared" si="0"/>
        <v>117519</v>
      </c>
      <c r="K7" s="38">
        <f aca="true" t="shared" si="1" ref="K7:K13">SUM(B7:J7)</f>
        <v>2243523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18215</v>
      </c>
      <c r="C8" s="44">
        <f t="shared" si="2"/>
        <v>17843</v>
      </c>
      <c r="D8" s="44">
        <f t="shared" si="2"/>
        <v>16793</v>
      </c>
      <c r="E8" s="44">
        <f t="shared" si="2"/>
        <v>12368</v>
      </c>
      <c r="F8" s="44">
        <f t="shared" si="2"/>
        <v>13710</v>
      </c>
      <c r="G8" s="44">
        <f t="shared" si="2"/>
        <v>6967</v>
      </c>
      <c r="H8" s="44">
        <f t="shared" si="2"/>
        <v>6584</v>
      </c>
      <c r="I8" s="44">
        <f t="shared" si="2"/>
        <v>19443</v>
      </c>
      <c r="J8" s="44">
        <f t="shared" si="2"/>
        <v>4148</v>
      </c>
      <c r="K8" s="38">
        <f t="shared" si="1"/>
        <v>116071</v>
      </c>
      <c r="L8"/>
      <c r="M8"/>
      <c r="N8"/>
    </row>
    <row r="9" spans="1:14" ht="16.5" customHeight="1">
      <c r="A9" s="22" t="s">
        <v>32</v>
      </c>
      <c r="B9" s="44">
        <v>18172</v>
      </c>
      <c r="C9" s="44">
        <v>17836</v>
      </c>
      <c r="D9" s="44">
        <v>16785</v>
      </c>
      <c r="E9" s="44">
        <v>12170</v>
      </c>
      <c r="F9" s="44">
        <v>13696</v>
      </c>
      <c r="G9" s="44">
        <v>6965</v>
      </c>
      <c r="H9" s="44">
        <v>6584</v>
      </c>
      <c r="I9" s="44">
        <v>19371</v>
      </c>
      <c r="J9" s="44">
        <v>4148</v>
      </c>
      <c r="K9" s="38">
        <f t="shared" si="1"/>
        <v>115727</v>
      </c>
      <c r="L9"/>
      <c r="M9"/>
      <c r="N9"/>
    </row>
    <row r="10" spans="1:14" ht="16.5" customHeight="1">
      <c r="A10" s="22" t="s">
        <v>31</v>
      </c>
      <c r="B10" s="44">
        <v>43</v>
      </c>
      <c r="C10" s="44">
        <v>7</v>
      </c>
      <c r="D10" s="44">
        <v>8</v>
      </c>
      <c r="E10" s="44">
        <v>198</v>
      </c>
      <c r="F10" s="44">
        <v>14</v>
      </c>
      <c r="G10" s="44">
        <v>2</v>
      </c>
      <c r="H10" s="44">
        <v>0</v>
      </c>
      <c r="I10" s="44">
        <v>72</v>
      </c>
      <c r="J10" s="44">
        <v>0</v>
      </c>
      <c r="K10" s="38">
        <f t="shared" si="1"/>
        <v>344</v>
      </c>
      <c r="L10"/>
      <c r="M10"/>
      <c r="N10"/>
    </row>
    <row r="11" spans="1:14" ht="16.5" customHeight="1">
      <c r="A11" s="43" t="s">
        <v>67</v>
      </c>
      <c r="B11" s="42">
        <v>299039</v>
      </c>
      <c r="C11" s="42">
        <v>237861</v>
      </c>
      <c r="D11" s="42">
        <v>286876</v>
      </c>
      <c r="E11" s="42">
        <v>165822</v>
      </c>
      <c r="F11" s="42">
        <v>214119</v>
      </c>
      <c r="G11" s="42">
        <v>215946</v>
      </c>
      <c r="H11" s="42">
        <v>253266</v>
      </c>
      <c r="I11" s="42">
        <v>341152</v>
      </c>
      <c r="J11" s="42">
        <v>113371</v>
      </c>
      <c r="K11" s="38">
        <f t="shared" si="1"/>
        <v>2127452</v>
      </c>
      <c r="L11" s="59"/>
      <c r="M11" s="59"/>
      <c r="N11" s="59"/>
    </row>
    <row r="12" spans="1:14" ht="16.5" customHeight="1">
      <c r="A12" s="22" t="s">
        <v>79</v>
      </c>
      <c r="B12" s="42">
        <v>20409</v>
      </c>
      <c r="C12" s="42">
        <v>17739</v>
      </c>
      <c r="D12" s="42">
        <v>21430</v>
      </c>
      <c r="E12" s="42">
        <v>14954</v>
      </c>
      <c r="F12" s="42">
        <v>12768</v>
      </c>
      <c r="G12" s="42">
        <v>12633</v>
      </c>
      <c r="H12" s="42">
        <v>12731</v>
      </c>
      <c r="I12" s="42">
        <v>18288</v>
      </c>
      <c r="J12" s="42">
        <v>4639</v>
      </c>
      <c r="K12" s="38">
        <f t="shared" si="1"/>
        <v>135591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278630</v>
      </c>
      <c r="C13" s="42">
        <f>+C11-C12</f>
        <v>220122</v>
      </c>
      <c r="D13" s="42">
        <f>+D11-D12</f>
        <v>265446</v>
      </c>
      <c r="E13" s="42">
        <f aca="true" t="shared" si="3" ref="E13:J13">+E11-E12</f>
        <v>150868</v>
      </c>
      <c r="F13" s="42">
        <f t="shared" si="3"/>
        <v>201351</v>
      </c>
      <c r="G13" s="42">
        <f t="shared" si="3"/>
        <v>203313</v>
      </c>
      <c r="H13" s="42">
        <f t="shared" si="3"/>
        <v>240535</v>
      </c>
      <c r="I13" s="42">
        <f t="shared" si="3"/>
        <v>322864</v>
      </c>
      <c r="J13" s="42">
        <f t="shared" si="3"/>
        <v>108732</v>
      </c>
      <c r="K13" s="38">
        <f t="shared" si="1"/>
        <v>1991861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1.152072238480706</v>
      </c>
      <c r="C18" s="39">
        <v>1.225501148830582</v>
      </c>
      <c r="D18" s="39">
        <v>1.145879342647696</v>
      </c>
      <c r="E18" s="39">
        <v>1.380565847290134</v>
      </c>
      <c r="F18" s="39">
        <v>1.030836371670588</v>
      </c>
      <c r="G18" s="39">
        <v>1.143629672038918</v>
      </c>
      <c r="H18" s="39">
        <v>1.119252655442318</v>
      </c>
      <c r="I18" s="39">
        <v>1.116152077214932</v>
      </c>
      <c r="J18" s="39">
        <v>1.070265422199617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1705254.7299999997</v>
      </c>
      <c r="C20" s="36">
        <f aca="true" t="shared" si="4" ref="C20:J20">SUM(C21:C28)</f>
        <v>1607780.24</v>
      </c>
      <c r="D20" s="36">
        <f t="shared" si="4"/>
        <v>1980180.3699999999</v>
      </c>
      <c r="E20" s="36">
        <f t="shared" si="4"/>
        <v>1213879.6500000001</v>
      </c>
      <c r="F20" s="36">
        <f t="shared" si="4"/>
        <v>1228673.3199999998</v>
      </c>
      <c r="G20" s="36">
        <f t="shared" si="4"/>
        <v>1345010.48</v>
      </c>
      <c r="H20" s="36">
        <f t="shared" si="4"/>
        <v>1228050.13</v>
      </c>
      <c r="I20" s="36">
        <f t="shared" si="4"/>
        <v>1731613.5399999996</v>
      </c>
      <c r="J20" s="36">
        <f t="shared" si="4"/>
        <v>607023.7</v>
      </c>
      <c r="K20" s="36">
        <f aca="true" t="shared" si="5" ref="K20:K28">SUM(B20:J20)</f>
        <v>12647466.16</v>
      </c>
      <c r="L20"/>
      <c r="M20"/>
      <c r="N20"/>
    </row>
    <row r="21" spans="1:14" ht="16.5" customHeight="1">
      <c r="A21" s="35" t="s">
        <v>28</v>
      </c>
      <c r="B21" s="58">
        <f>ROUND((B15+B16)*B7,2)</f>
        <v>1424819.44</v>
      </c>
      <c r="C21" s="58">
        <f>ROUND((C15+C16)*C7,2)</f>
        <v>1261617.97</v>
      </c>
      <c r="D21" s="58">
        <f aca="true" t="shared" si="6" ref="D21:J21">ROUND((D15+D16)*D7,2)</f>
        <v>1660917.6</v>
      </c>
      <c r="E21" s="58">
        <f t="shared" si="6"/>
        <v>847364.73</v>
      </c>
      <c r="F21" s="58">
        <f t="shared" si="6"/>
        <v>1146526.66</v>
      </c>
      <c r="G21" s="58">
        <f t="shared" si="6"/>
        <v>1133155.94</v>
      </c>
      <c r="H21" s="58">
        <f t="shared" si="6"/>
        <v>1051742.88</v>
      </c>
      <c r="I21" s="58">
        <f t="shared" si="6"/>
        <v>1474292.66</v>
      </c>
      <c r="J21" s="58">
        <f t="shared" si="6"/>
        <v>543666.4</v>
      </c>
      <c r="K21" s="30">
        <f t="shared" si="5"/>
        <v>10544104.28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216675.48</v>
      </c>
      <c r="C22" s="30">
        <f t="shared" si="7"/>
        <v>284496.3</v>
      </c>
      <c r="D22" s="30">
        <f t="shared" si="7"/>
        <v>242293.57</v>
      </c>
      <c r="E22" s="30">
        <f t="shared" si="7"/>
        <v>322478.08</v>
      </c>
      <c r="F22" s="30">
        <f t="shared" si="7"/>
        <v>35354.72</v>
      </c>
      <c r="G22" s="30">
        <f t="shared" si="7"/>
        <v>162754.82</v>
      </c>
      <c r="H22" s="30">
        <f t="shared" si="7"/>
        <v>125423.13</v>
      </c>
      <c r="I22" s="30">
        <f t="shared" si="7"/>
        <v>171242.15</v>
      </c>
      <c r="J22" s="30">
        <f t="shared" si="7"/>
        <v>38200.95</v>
      </c>
      <c r="K22" s="30">
        <f t="shared" si="5"/>
        <v>1598919.2</v>
      </c>
      <c r="L22"/>
      <c r="M22"/>
      <c r="N22"/>
    </row>
    <row r="23" spans="1:14" ht="16.5" customHeight="1">
      <c r="A23" s="18" t="s">
        <v>26</v>
      </c>
      <c r="B23" s="30">
        <v>59048.4</v>
      </c>
      <c r="C23" s="30">
        <v>55255.36</v>
      </c>
      <c r="D23" s="30">
        <v>68072.99</v>
      </c>
      <c r="E23" s="30">
        <v>38328.33</v>
      </c>
      <c r="F23" s="30">
        <v>42930.19</v>
      </c>
      <c r="G23" s="30">
        <v>45044.57</v>
      </c>
      <c r="H23" s="30">
        <v>45008.11</v>
      </c>
      <c r="I23" s="30">
        <v>79376.16</v>
      </c>
      <c r="J23" s="30">
        <v>22260.12</v>
      </c>
      <c r="K23" s="30">
        <f t="shared" si="5"/>
        <v>455324.23</v>
      </c>
      <c r="L23"/>
      <c r="M23"/>
      <c r="N23"/>
    </row>
    <row r="24" spans="1:14" ht="16.5" customHeight="1">
      <c r="A24" s="18" t="s">
        <v>25</v>
      </c>
      <c r="B24" s="30">
        <v>1914.72</v>
      </c>
      <c r="C24" s="34">
        <v>3829.44</v>
      </c>
      <c r="D24" s="34">
        <v>5744.16</v>
      </c>
      <c r="E24" s="30">
        <v>3829.44</v>
      </c>
      <c r="F24" s="30">
        <v>1914.72</v>
      </c>
      <c r="G24" s="34">
        <v>1914.72</v>
      </c>
      <c r="H24" s="34">
        <v>3829.44</v>
      </c>
      <c r="I24" s="34">
        <v>3829.44</v>
      </c>
      <c r="J24" s="34">
        <v>1914.72</v>
      </c>
      <c r="K24" s="30">
        <f t="shared" si="5"/>
        <v>28720.8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1468.13</v>
      </c>
      <c r="C26" s="30">
        <v>1384.48</v>
      </c>
      <c r="D26" s="30">
        <v>1707.53</v>
      </c>
      <c r="E26" s="30">
        <v>1047.02</v>
      </c>
      <c r="F26" s="30">
        <v>1058.55</v>
      </c>
      <c r="G26" s="30">
        <v>1159.5</v>
      </c>
      <c r="H26" s="30">
        <v>1058.55</v>
      </c>
      <c r="I26" s="30">
        <v>1491.2</v>
      </c>
      <c r="J26" s="30">
        <v>522.07</v>
      </c>
      <c r="K26" s="30">
        <f t="shared" si="5"/>
        <v>10897.03</v>
      </c>
      <c r="L26" s="59"/>
      <c r="M26" s="59"/>
      <c r="N26" s="59"/>
    </row>
    <row r="27" spans="1:14" ht="16.5" customHeight="1">
      <c r="A27" s="18" t="s">
        <v>77</v>
      </c>
      <c r="B27" s="30">
        <v>376.53</v>
      </c>
      <c r="C27" s="30">
        <v>321.29</v>
      </c>
      <c r="D27" s="30">
        <v>379.89</v>
      </c>
      <c r="E27" s="30">
        <v>220.93</v>
      </c>
      <c r="F27" s="30">
        <v>250.57</v>
      </c>
      <c r="G27" s="30">
        <v>255.28</v>
      </c>
      <c r="H27" s="30">
        <v>252.59</v>
      </c>
      <c r="I27" s="30">
        <v>326.01</v>
      </c>
      <c r="J27" s="30">
        <v>125.28</v>
      </c>
      <c r="K27" s="30">
        <f t="shared" si="5"/>
        <v>2508.3700000000003</v>
      </c>
      <c r="L27" s="59"/>
      <c r="M27" s="59"/>
      <c r="N27" s="59"/>
    </row>
    <row r="28" spans="1:14" ht="16.5" customHeight="1">
      <c r="A28" s="18" t="s">
        <v>78</v>
      </c>
      <c r="B28" s="30">
        <v>952.03</v>
      </c>
      <c r="C28" s="30">
        <v>875.4</v>
      </c>
      <c r="D28" s="30">
        <v>1064.63</v>
      </c>
      <c r="E28" s="30">
        <v>611.12</v>
      </c>
      <c r="F28" s="30">
        <v>637.91</v>
      </c>
      <c r="G28" s="30">
        <v>725.65</v>
      </c>
      <c r="H28" s="30">
        <v>735.43</v>
      </c>
      <c r="I28" s="30">
        <v>1055.92</v>
      </c>
      <c r="J28" s="30">
        <v>334.16</v>
      </c>
      <c r="K28" s="30">
        <f t="shared" si="5"/>
        <v>6992.25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-203893.46</v>
      </c>
      <c r="C31" s="30">
        <f t="shared" si="8"/>
        <v>-92667.45</v>
      </c>
      <c r="D31" s="30">
        <f t="shared" si="8"/>
        <v>1385023.4900000002</v>
      </c>
      <c r="E31" s="30">
        <f t="shared" si="8"/>
        <v>-176498.52000000002</v>
      </c>
      <c r="F31" s="30">
        <f t="shared" si="8"/>
        <v>-82543.02</v>
      </c>
      <c r="G31" s="30">
        <f t="shared" si="8"/>
        <v>-186983.99</v>
      </c>
      <c r="H31" s="30">
        <f t="shared" si="8"/>
        <v>1008544.31</v>
      </c>
      <c r="I31" s="30">
        <f t="shared" si="8"/>
        <v>-136682.15</v>
      </c>
      <c r="J31" s="30">
        <f t="shared" si="8"/>
        <v>282797.86</v>
      </c>
      <c r="K31" s="30">
        <f aca="true" t="shared" si="9" ref="K31:K39">SUM(B31:J31)</f>
        <v>1797097.0700000003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-194739.74</v>
      </c>
      <c r="C32" s="30">
        <f t="shared" si="10"/>
        <v>-83622.45</v>
      </c>
      <c r="D32" s="30">
        <f t="shared" si="10"/>
        <v>-110701</v>
      </c>
      <c r="E32" s="30">
        <f t="shared" si="10"/>
        <v>-170438.85</v>
      </c>
      <c r="F32" s="30">
        <f t="shared" si="10"/>
        <v>-60262.4</v>
      </c>
      <c r="G32" s="30">
        <f t="shared" si="10"/>
        <v>-180536.41</v>
      </c>
      <c r="H32" s="30">
        <f t="shared" si="10"/>
        <v>-55381.47</v>
      </c>
      <c r="I32" s="30">
        <f t="shared" si="10"/>
        <v>-126449.72</v>
      </c>
      <c r="J32" s="30">
        <f t="shared" si="10"/>
        <v>-30966.89</v>
      </c>
      <c r="K32" s="30">
        <f t="shared" si="9"/>
        <v>-1013098.93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-79956.8</v>
      </c>
      <c r="C33" s="30">
        <f t="shared" si="11"/>
        <v>-78478.4</v>
      </c>
      <c r="D33" s="30">
        <f t="shared" si="11"/>
        <v>-73854</v>
      </c>
      <c r="E33" s="30">
        <f t="shared" si="11"/>
        <v>-53548</v>
      </c>
      <c r="F33" s="30">
        <f t="shared" si="11"/>
        <v>-60262.4</v>
      </c>
      <c r="G33" s="30">
        <f t="shared" si="11"/>
        <v>-30646</v>
      </c>
      <c r="H33" s="30">
        <f t="shared" si="11"/>
        <v>-28969.6</v>
      </c>
      <c r="I33" s="30">
        <f t="shared" si="11"/>
        <v>-85232.4</v>
      </c>
      <c r="J33" s="30">
        <f t="shared" si="11"/>
        <v>-18251.2</v>
      </c>
      <c r="K33" s="30">
        <f t="shared" si="9"/>
        <v>-509198.8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-114782.94</v>
      </c>
      <c r="C36" s="30">
        <v>-5144.05</v>
      </c>
      <c r="D36" s="30">
        <v>-36847</v>
      </c>
      <c r="E36" s="30">
        <v>-116890.85</v>
      </c>
      <c r="F36" s="26">
        <v>0</v>
      </c>
      <c r="G36" s="30">
        <v>-149890.41</v>
      </c>
      <c r="H36" s="30">
        <v>-26411.87</v>
      </c>
      <c r="I36" s="30">
        <v>-41217.32</v>
      </c>
      <c r="J36" s="30">
        <v>-12715.69</v>
      </c>
      <c r="K36" s="30">
        <f t="shared" si="9"/>
        <v>-503900.13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-9153.720000000001</v>
      </c>
      <c r="C37" s="27">
        <f t="shared" si="12"/>
        <v>-9045</v>
      </c>
      <c r="D37" s="27">
        <f t="shared" si="12"/>
        <v>1495724.4900000002</v>
      </c>
      <c r="E37" s="27">
        <f t="shared" si="12"/>
        <v>-6059.67</v>
      </c>
      <c r="F37" s="27">
        <f t="shared" si="12"/>
        <v>-22280.620000000003</v>
      </c>
      <c r="G37" s="27">
        <f t="shared" si="12"/>
        <v>-6447.58</v>
      </c>
      <c r="H37" s="27">
        <f t="shared" si="12"/>
        <v>1063925.78</v>
      </c>
      <c r="I37" s="27">
        <f t="shared" si="12"/>
        <v>-10232.43</v>
      </c>
      <c r="J37" s="27">
        <f t="shared" si="12"/>
        <v>313764.75</v>
      </c>
      <c r="K37" s="30">
        <f t="shared" si="9"/>
        <v>2810196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-24780.57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-7173.84</v>
      </c>
      <c r="K38" s="30">
        <f t="shared" si="9"/>
        <v>-31954.41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-990</v>
      </c>
      <c r="C40" s="17">
        <v>-1346.4</v>
      </c>
      <c r="D40" s="17">
        <v>0</v>
      </c>
      <c r="E40" s="17">
        <v>-237.6</v>
      </c>
      <c r="F40" s="17">
        <v>-16394.4</v>
      </c>
      <c r="G40" s="17">
        <v>0</v>
      </c>
      <c r="H40" s="17">
        <v>-1188</v>
      </c>
      <c r="I40" s="17">
        <v>-1940.4</v>
      </c>
      <c r="J40" s="17">
        <v>-158.4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3231000</v>
      </c>
      <c r="E45" s="17">
        <v>0</v>
      </c>
      <c r="F45" s="17">
        <v>0</v>
      </c>
      <c r="G45" s="17">
        <v>0</v>
      </c>
      <c r="H45" s="17">
        <v>2169000</v>
      </c>
      <c r="I45" s="17">
        <v>0</v>
      </c>
      <c r="J45" s="17">
        <v>841500</v>
      </c>
      <c r="K45" s="30">
        <f aca="true" t="shared" si="13" ref="K45:K52">SUM(B45:J45)</f>
        <v>6241500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-517500</v>
      </c>
      <c r="K46" s="30">
        <f t="shared" si="13"/>
        <v>-3316500</v>
      </c>
      <c r="L46" s="24"/>
      <c r="M46"/>
      <c r="N46"/>
    </row>
    <row r="47" spans="1:14" s="23" customFormat="1" ht="16.5" customHeight="1">
      <c r="A47" s="25" t="s">
        <v>10</v>
      </c>
      <c r="B47" s="17">
        <v>-8163.72</v>
      </c>
      <c r="C47" s="17">
        <v>-7698.6</v>
      </c>
      <c r="D47" s="17">
        <v>-9494.94</v>
      </c>
      <c r="E47" s="17">
        <v>-5822.07</v>
      </c>
      <c r="F47" s="17">
        <v>-5886.22</v>
      </c>
      <c r="G47" s="17">
        <v>-6447.58</v>
      </c>
      <c r="H47" s="17">
        <v>-5886.22</v>
      </c>
      <c r="I47" s="17">
        <v>-8292.03</v>
      </c>
      <c r="J47" s="17">
        <v>-2903.01</v>
      </c>
      <c r="K47" s="30">
        <f t="shared" si="13"/>
        <v>-60594.39000000001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1501361.2699999998</v>
      </c>
      <c r="C54" s="27">
        <f t="shared" si="15"/>
        <v>1515112.79</v>
      </c>
      <c r="D54" s="27">
        <f t="shared" si="15"/>
        <v>3365203.8600000003</v>
      </c>
      <c r="E54" s="27">
        <f t="shared" si="15"/>
        <v>1037381.1300000001</v>
      </c>
      <c r="F54" s="27">
        <f t="shared" si="15"/>
        <v>1146130.2999999998</v>
      </c>
      <c r="G54" s="27">
        <f t="shared" si="15"/>
        <v>1158026.49</v>
      </c>
      <c r="H54" s="27">
        <f t="shared" si="15"/>
        <v>2236594.44</v>
      </c>
      <c r="I54" s="27">
        <f t="shared" si="15"/>
        <v>1594931.3899999997</v>
      </c>
      <c r="J54" s="27">
        <f t="shared" si="15"/>
        <v>889821.5599999999</v>
      </c>
      <c r="K54" s="20">
        <f>SUM(B54:J54)</f>
        <v>14444563.229999999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1501361.27</v>
      </c>
      <c r="C60" s="10">
        <f t="shared" si="17"/>
        <v>1515112.791581724</v>
      </c>
      <c r="D60" s="10">
        <f t="shared" si="17"/>
        <v>3365203.8576007695</v>
      </c>
      <c r="E60" s="10">
        <f t="shared" si="17"/>
        <v>1037381.1263598491</v>
      </c>
      <c r="F60" s="10">
        <f t="shared" si="17"/>
        <v>1146130.3021370668</v>
      </c>
      <c r="G60" s="10">
        <f t="shared" si="17"/>
        <v>1158026.4859870519</v>
      </c>
      <c r="H60" s="10">
        <f t="shared" si="17"/>
        <v>2236594.4412380424</v>
      </c>
      <c r="I60" s="10">
        <f>SUM(I61:I73)</f>
        <v>1594931.4</v>
      </c>
      <c r="J60" s="10">
        <f t="shared" si="17"/>
        <v>889821.5590775876</v>
      </c>
      <c r="K60" s="5">
        <f>SUM(K61:K73)</f>
        <v>14444563.233982092</v>
      </c>
      <c r="L60" s="9"/>
    </row>
    <row r="61" spans="1:12" ht="16.5" customHeight="1">
      <c r="A61" s="7" t="s">
        <v>56</v>
      </c>
      <c r="B61" s="8">
        <v>1311739.34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1311739.34</v>
      </c>
      <c r="L61"/>
    </row>
    <row r="62" spans="1:12" ht="16.5" customHeight="1">
      <c r="A62" s="7" t="s">
        <v>57</v>
      </c>
      <c r="B62" s="8">
        <v>189621.93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189621.93</v>
      </c>
      <c r="L62"/>
    </row>
    <row r="63" spans="1:12" ht="16.5" customHeight="1">
      <c r="A63" s="7" t="s">
        <v>4</v>
      </c>
      <c r="B63" s="6">
        <v>0</v>
      </c>
      <c r="C63" s="8">
        <v>1515112.791581724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1515112.791581724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3365203.8576007695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3365203.8576007695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1037381.1263598491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1037381.1263598491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1146130.3021370668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1146130.3021370668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1158026.4859870519</v>
      </c>
      <c r="H67" s="6">
        <v>0</v>
      </c>
      <c r="I67" s="6">
        <v>0</v>
      </c>
      <c r="J67" s="6">
        <v>0</v>
      </c>
      <c r="K67" s="5">
        <f t="shared" si="18"/>
        <v>1158026.4859870519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2236594.4412380424</v>
      </c>
      <c r="I68" s="6">
        <v>0</v>
      </c>
      <c r="J68" s="6">
        <v>0</v>
      </c>
      <c r="K68" s="5">
        <f t="shared" si="18"/>
        <v>2236594.4412380424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586615.77</v>
      </c>
      <c r="J70" s="6">
        <v>0</v>
      </c>
      <c r="K70" s="5">
        <f t="shared" si="18"/>
        <v>586615.77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1008315.63</v>
      </c>
      <c r="J71" s="6">
        <v>0</v>
      </c>
      <c r="K71" s="5">
        <f t="shared" si="18"/>
        <v>1008315.63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889821.5590775876</v>
      </c>
      <c r="K72" s="5">
        <f t="shared" si="18"/>
        <v>889821.5590775876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2023-02-13T15:27:57Z</dcterms:modified>
  <cp:category/>
  <cp:version/>
  <cp:contentType/>
  <cp:contentStatus/>
</cp:coreProperties>
</file>