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<sst xmlns="http://schemas.openxmlformats.org/spreadsheetml/2006/main" count="87" uniqueCount="86">
  <si>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</si>
  <si>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</si>
  <si>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</si>
  <si>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</si>
  <si>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</si>
  <si>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</si>
  <si>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</si>
  <si>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</si>
  <si>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</si>
  <si>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</si>
  <si>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</si>
  <si>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</si>
  <si>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</si>
  <si>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</si>
  <si>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</si>
  <si>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</si>
  <si>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</si>
  <si>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</si>
  <si>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</si>
  <si>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</si>
  <si>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</si>
  <si>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</si>
  <si>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</si>
  <si>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</si>
  <si>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</si>
  <si>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</si>
  <si>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</si>
  <si>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</si>
  <si>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</si>
  <si>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</si>
  <si>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</si>
  <si>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</si>
  <si>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</si>
  <si>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</si>
  <si>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</si>
  <si>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</si>
  <si>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</si>
  <si>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</si>
  <si>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</si>
  <si>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</si>
  <si>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</si>
  <si>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</si>
  <si>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</si>
  <si>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</si>
  <si>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</si>
  <si>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</si>
  <si>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</si>
  <si>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</si>
  <si>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</si>
  <si>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</si>
  <si>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</si>
  <si>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</si>
  <si>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</si>
  <si>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</si>
  <si>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</si>
  <si>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</si>
  <si>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</si>
  <si>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</si>
  <si>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</si>
  <si>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</si>
  <si>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</si>
  <si>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</si>
  <si>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</si>
  <si>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</si>
  <si>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</si>
  <si>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</si>
  <si>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</si>
  <si>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</si>
  <si>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</si>
  <si>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</si>
  <si>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</si>
  <si>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</si>
  <si>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</si>
  <si>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</si>
  <si>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</si>
  <si>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</si>
  <si>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</si>
  <si>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</si>
  <si>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</si>
  <si>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</si>
  <si>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</si>
  <si>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</si>
  <si>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</si>
  <si>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</si>
  <si>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22/02/23 - VENCIMENTO 01/03/23</t>
  </si>
  <si>
    <t xml:space="preserve">             ¹ Revisões de passageiros transportados, ar condicionado, fator de transição, rede da madrugada, ARLA 32 e equipamentos embarcados, mês de janeiro/23. Total de 14.892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</si>
</sst>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67791</v>
      </c>
      <c r="C7" s="10">
        <f aca="true" t="shared" si="0" ref="C7:K7">C8+C11</f>
        <v>83673</v>
      </c>
      <c r="D7" s="10">
        <f t="shared" si="0"/>
        <v>244577</v>
      </c>
      <c r="E7" s="10">
        <f t="shared" si="0"/>
        <v>205057</v>
      </c>
      <c r="F7" s="10">
        <f t="shared" si="0"/>
        <v>216112</v>
      </c>
      <c r="G7" s="10">
        <f t="shared" si="0"/>
        <v>112225</v>
      </c>
      <c r="H7" s="10">
        <f t="shared" si="0"/>
        <v>62332</v>
      </c>
      <c r="I7" s="10">
        <f t="shared" si="0"/>
        <v>96178</v>
      </c>
      <c r="J7" s="10">
        <f t="shared" si="0"/>
        <v>87016</v>
      </c>
      <c r="K7" s="10">
        <f t="shared" si="0"/>
        <v>172221</v>
      </c>
      <c r="L7" s="10">
        <f aca="true" t="shared" si="1" ref="L7:L13">SUM(B7:K7)</f>
        <v>1347182</v>
      </c>
      <c r="M7" s="11"/>
    </row>
    <row r="8" spans="1:13" ht="17.25" customHeight="1">
      <c r="A8" s="12" t="s">
        <v>82</v>
      </c>
      <c r="B8" s="13">
        <f>B9+B10</f>
        <v>4035</v>
      </c>
      <c r="C8" s="13">
        <f aca="true" t="shared" si="2" ref="C8:K8">C9+C10</f>
        <v>4842</v>
      </c>
      <c r="D8" s="13">
        <f t="shared" si="2"/>
        <v>14341</v>
      </c>
      <c r="E8" s="13">
        <f t="shared" si="2"/>
        <v>10676</v>
      </c>
      <c r="F8" s="13">
        <f t="shared" si="2"/>
        <v>10520</v>
      </c>
      <c r="G8" s="13">
        <f t="shared" si="2"/>
        <v>7345</v>
      </c>
      <c r="H8" s="13">
        <f t="shared" si="2"/>
        <v>3338</v>
      </c>
      <c r="I8" s="13">
        <f t="shared" si="2"/>
        <v>4094</v>
      </c>
      <c r="J8" s="13">
        <f t="shared" si="2"/>
        <v>4651</v>
      </c>
      <c r="K8" s="13">
        <f t="shared" si="2"/>
        <v>9196</v>
      </c>
      <c r="L8" s="13">
        <f t="shared" si="1"/>
        <v>73038</v>
      </c>
      <c r="M8"/>
    </row>
    <row r="9" spans="1:13" ht="17.25" customHeight="1">
      <c r="A9" s="14" t="s">
        <v>18</v>
      </c>
      <c r="B9" s="15">
        <v>4034</v>
      </c>
      <c r="C9" s="15">
        <v>4842</v>
      </c>
      <c r="D9" s="15">
        <v>14341</v>
      </c>
      <c r="E9" s="15">
        <v>10676</v>
      </c>
      <c r="F9" s="15">
        <v>10520</v>
      </c>
      <c r="G9" s="15">
        <v>7345</v>
      </c>
      <c r="H9" s="15">
        <v>3306</v>
      </c>
      <c r="I9" s="15">
        <v>4094</v>
      </c>
      <c r="J9" s="15">
        <v>4651</v>
      </c>
      <c r="K9" s="15">
        <v>9196</v>
      </c>
      <c r="L9" s="13">
        <f t="shared" si="1"/>
        <v>73005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71</v>
      </c>
      <c r="B11" s="15">
        <v>63756</v>
      </c>
      <c r="C11" s="15">
        <v>78831</v>
      </c>
      <c r="D11" s="15">
        <v>230236</v>
      </c>
      <c r="E11" s="15">
        <v>194381</v>
      </c>
      <c r="F11" s="15">
        <v>205592</v>
      </c>
      <c r="G11" s="15">
        <v>104880</v>
      </c>
      <c r="H11" s="15">
        <v>58994</v>
      </c>
      <c r="I11" s="15">
        <v>92084</v>
      </c>
      <c r="J11" s="15">
        <v>82365</v>
      </c>
      <c r="K11" s="15">
        <v>163025</v>
      </c>
      <c r="L11" s="13">
        <f t="shared" si="1"/>
        <v>1274144</v>
      </c>
      <c r="M11" s="60"/>
    </row>
    <row r="12" spans="1:13" ht="17.25" customHeight="1">
      <c r="A12" s="14" t="s">
        <v>83</v>
      </c>
      <c r="B12" s="15">
        <v>7179</v>
      </c>
      <c r="C12" s="15">
        <v>5611</v>
      </c>
      <c r="D12" s="15">
        <v>19514</v>
      </c>
      <c r="E12" s="15">
        <v>19289</v>
      </c>
      <c r="F12" s="15">
        <v>16797</v>
      </c>
      <c r="G12" s="15">
        <v>9407</v>
      </c>
      <c r="H12" s="15">
        <v>5225</v>
      </c>
      <c r="I12" s="15">
        <v>4903</v>
      </c>
      <c r="J12" s="15">
        <v>5922</v>
      </c>
      <c r="K12" s="15">
        <v>10145</v>
      </c>
      <c r="L12" s="13">
        <f t="shared" si="1"/>
        <v>103992</v>
      </c>
      <c r="M12" s="60"/>
    </row>
    <row r="13" spans="1:13" ht="17.25" customHeight="1">
      <c r="A13" s="14" t="s">
        <v>72</v>
      </c>
      <c r="B13" s="15">
        <f>+B11-B12</f>
        <v>56577</v>
      </c>
      <c r="C13" s="15">
        <f aca="true" t="shared" si="3" ref="C13:K13">+C11-C12</f>
        <v>73220</v>
      </c>
      <c r="D13" s="15">
        <f t="shared" si="3"/>
        <v>210722</v>
      </c>
      <c r="E13" s="15">
        <f t="shared" si="3"/>
        <v>175092</v>
      </c>
      <c r="F13" s="15">
        <f t="shared" si="3"/>
        <v>188795</v>
      </c>
      <c r="G13" s="15">
        <f t="shared" si="3"/>
        <v>95473</v>
      </c>
      <c r="H13" s="15">
        <f t="shared" si="3"/>
        <v>53769</v>
      </c>
      <c r="I13" s="15">
        <f t="shared" si="3"/>
        <v>87181</v>
      </c>
      <c r="J13" s="15">
        <f t="shared" si="3"/>
        <v>76443</v>
      </c>
      <c r="K13" s="15">
        <f t="shared" si="3"/>
        <v>152880</v>
      </c>
      <c r="L13" s="13">
        <f t="shared" si="1"/>
        <v>1170152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1.610818179608848</v>
      </c>
      <c r="C18" s="22">
        <v>1.4843474915682</v>
      </c>
      <c r="D18" s="22">
        <v>1.335759664832166</v>
      </c>
      <c r="E18" s="22">
        <v>1.313753939616378</v>
      </c>
      <c r="F18" s="22">
        <v>1.479683905161944</v>
      </c>
      <c r="G18" s="22">
        <v>1.525789483484724</v>
      </c>
      <c r="H18" s="22">
        <v>1.361054877384343</v>
      </c>
      <c r="I18" s="22">
        <v>1.396801457552243</v>
      </c>
      <c r="J18" s="22">
        <v>1.750131368307853</v>
      </c>
      <c r="K18" s="22">
        <v>1.356751992075921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792940.7599999999</v>
      </c>
      <c r="C20" s="25">
        <f aca="true" t="shared" si="4" ref="C20:K20">SUM(C21:C28)</f>
        <v>527698.59</v>
      </c>
      <c r="D20" s="25">
        <f t="shared" si="4"/>
        <v>1656910.3699999999</v>
      </c>
      <c r="E20" s="25">
        <f t="shared" si="4"/>
        <v>1379197.9899999998</v>
      </c>
      <c r="F20" s="25">
        <f t="shared" si="4"/>
        <v>1467701.54</v>
      </c>
      <c r="G20" s="25">
        <f t="shared" si="4"/>
        <v>861061.1599999999</v>
      </c>
      <c r="H20" s="25">
        <f t="shared" si="4"/>
        <v>472249.1699999999</v>
      </c>
      <c r="I20" s="25">
        <f t="shared" si="4"/>
        <v>607299.0299999999</v>
      </c>
      <c r="J20" s="25">
        <f t="shared" si="4"/>
        <v>748993.1999999998</v>
      </c>
      <c r="K20" s="25">
        <f t="shared" si="4"/>
        <v>933370.34</v>
      </c>
      <c r="L20" s="25">
        <f>SUM(B20:K20)</f>
        <v>9447422.149999999</v>
      </c>
      <c r="M20"/>
    </row>
    <row r="21" spans="1:13" ht="17.25" customHeight="1">
      <c r="A21" s="26" t="s">
        <v>22</v>
      </c>
      <c r="B21" s="56">
        <f>ROUND((B15+B16)*B7,2)</f>
        <v>488427.38</v>
      </c>
      <c r="C21" s="56">
        <f aca="true" t="shared" si="5" ref="C21:K21">ROUND((C15+C16)*C7,2)</f>
        <v>343360.52</v>
      </c>
      <c r="D21" s="56">
        <f t="shared" si="5"/>
        <v>1194514.07</v>
      </c>
      <c r="E21" s="56">
        <f t="shared" si="5"/>
        <v>1014457.99</v>
      </c>
      <c r="F21" s="56">
        <f t="shared" si="5"/>
        <v>944668.77</v>
      </c>
      <c r="G21" s="56">
        <f t="shared" si="5"/>
        <v>539398.24</v>
      </c>
      <c r="H21" s="56">
        <f t="shared" si="5"/>
        <v>330010.54</v>
      </c>
      <c r="I21" s="56">
        <f t="shared" si="5"/>
        <v>422182.95</v>
      </c>
      <c r="J21" s="56">
        <f t="shared" si="5"/>
        <v>411368.14</v>
      </c>
      <c r="K21" s="56">
        <f t="shared" si="5"/>
        <v>664859.17</v>
      </c>
      <c r="L21" s="33">
        <f aca="true" t="shared" si="6" ref="L21:L28">SUM(B21:K21)</f>
        <v>6353247.77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298340.32</v>
      </c>
      <c r="C22" s="33">
        <f t="shared" si="7"/>
        <v>166305.81</v>
      </c>
      <c r="D22" s="33">
        <f t="shared" si="7"/>
        <v>401069.64</v>
      </c>
      <c r="E22" s="33">
        <f t="shared" si="7"/>
        <v>318290.19</v>
      </c>
      <c r="F22" s="33">
        <f t="shared" si="7"/>
        <v>453142.4</v>
      </c>
      <c r="G22" s="33">
        <f t="shared" si="7"/>
        <v>283609.92</v>
      </c>
      <c r="H22" s="33">
        <f t="shared" si="7"/>
        <v>119151.92</v>
      </c>
      <c r="I22" s="33">
        <f t="shared" si="7"/>
        <v>167522.81</v>
      </c>
      <c r="J22" s="33">
        <f t="shared" si="7"/>
        <v>308580.15</v>
      </c>
      <c r="K22" s="33">
        <f t="shared" si="7"/>
        <v>237189.83</v>
      </c>
      <c r="L22" s="33">
        <f t="shared" si="6"/>
        <v>2753202.9899999998</v>
      </c>
      <c r="M22"/>
    </row>
    <row r="23" spans="1:13" ht="17.25" customHeight="1">
      <c r="A23" s="27" t="s">
        <v>24</v>
      </c>
      <c r="B23" s="33">
        <v>3071.34</v>
      </c>
      <c r="C23" s="33">
        <v>15284.29</v>
      </c>
      <c r="D23" s="33">
        <v>54818</v>
      </c>
      <c r="E23" s="33">
        <v>40474.91</v>
      </c>
      <c r="F23" s="33">
        <v>65671.06</v>
      </c>
      <c r="G23" s="33">
        <v>36741.38</v>
      </c>
      <c r="H23" s="33">
        <v>20462.5</v>
      </c>
      <c r="I23" s="33">
        <v>14716.05</v>
      </c>
      <c r="J23" s="33">
        <v>24041.84</v>
      </c>
      <c r="K23" s="33">
        <v>25974.14</v>
      </c>
      <c r="L23" s="33">
        <f t="shared" si="6"/>
        <v>301255.51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683.59</v>
      </c>
      <c r="C26" s="33">
        <v>455.73</v>
      </c>
      <c r="D26" s="33">
        <v>1427.75</v>
      </c>
      <c r="E26" s="33">
        <v>1188.35</v>
      </c>
      <c r="F26" s="33">
        <v>1263.34</v>
      </c>
      <c r="G26" s="33">
        <v>741.28</v>
      </c>
      <c r="H26" s="33">
        <v>406.69</v>
      </c>
      <c r="I26" s="33">
        <v>522.07</v>
      </c>
      <c r="J26" s="33">
        <v>646.09</v>
      </c>
      <c r="K26" s="33">
        <v>804.73</v>
      </c>
      <c r="L26" s="33">
        <f t="shared" si="6"/>
        <v>8139.619999999999</v>
      </c>
      <c r="M26" s="60"/>
    </row>
    <row r="27" spans="1:13" ht="17.25" customHeight="1">
      <c r="A27" s="27" t="s">
        <v>75</v>
      </c>
      <c r="B27" s="33">
        <v>347.81</v>
      </c>
      <c r="C27" s="33">
        <v>262.34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206.48</v>
      </c>
      <c r="I27" s="33">
        <v>300.33</v>
      </c>
      <c r="J27" s="33">
        <v>361.84</v>
      </c>
      <c r="K27" s="33">
        <v>488.06</v>
      </c>
      <c r="L27" s="33">
        <f t="shared" si="6"/>
        <v>4582.01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96.32</v>
      </c>
      <c r="I28" s="33">
        <v>140.1</v>
      </c>
      <c r="J28" s="33">
        <v>165.7</v>
      </c>
      <c r="K28" s="33">
        <v>224.97</v>
      </c>
      <c r="L28" s="33">
        <f t="shared" si="6"/>
        <v>2102.89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-27660.979999999996</v>
      </c>
      <c r="C31" s="33">
        <f t="shared" si="8"/>
        <v>143119.90999999997</v>
      </c>
      <c r="D31" s="33">
        <f t="shared" si="8"/>
        <v>438650.92</v>
      </c>
      <c r="E31" s="33">
        <f t="shared" si="8"/>
        <v>292922.26000000007</v>
      </c>
      <c r="F31" s="33">
        <f t="shared" si="8"/>
        <v>145585.79</v>
      </c>
      <c r="G31" s="33">
        <f t="shared" si="8"/>
        <v>186943.14</v>
      </c>
      <c r="H31" s="33">
        <f t="shared" si="8"/>
        <v>58834.33</v>
      </c>
      <c r="I31" s="33">
        <f t="shared" si="8"/>
        <v>15911.82</v>
      </c>
      <c r="J31" s="33">
        <f t="shared" si="8"/>
        <v>186529.47999999998</v>
      </c>
      <c r="K31" s="33">
        <f t="shared" si="8"/>
        <v>342417.47</v>
      </c>
      <c r="L31" s="33">
        <f aca="true" t="shared" si="9" ref="L31:L38">SUM(B31:K31)</f>
        <v>1783254.1400000001</v>
      </c>
      <c r="M31"/>
    </row>
    <row r="32" spans="1:13" ht="18.75" customHeight="1">
      <c r="A32" s="27" t="s">
        <v>28</v>
      </c>
      <c r="B32" s="33">
        <f>B33+B34+B35+B36</f>
        <v>-17749.6</v>
      </c>
      <c r="C32" s="33">
        <f aca="true" t="shared" si="10" ref="C32:K32">C33+C34+C35+C36</f>
        <v>-21304.8</v>
      </c>
      <c r="D32" s="33">
        <f t="shared" si="10"/>
        <v>-63100.4</v>
      </c>
      <c r="E32" s="33">
        <f t="shared" si="10"/>
        <v>-46974.4</v>
      </c>
      <c r="F32" s="33">
        <f t="shared" si="10"/>
        <v>-46288</v>
      </c>
      <c r="G32" s="33">
        <f t="shared" si="10"/>
        <v>-32318</v>
      </c>
      <c r="H32" s="33">
        <f t="shared" si="10"/>
        <v>-14546.4</v>
      </c>
      <c r="I32" s="33">
        <f t="shared" si="10"/>
        <v>-26570.78</v>
      </c>
      <c r="J32" s="33">
        <f t="shared" si="10"/>
        <v>-20464.4</v>
      </c>
      <c r="K32" s="33">
        <f t="shared" si="10"/>
        <v>-40462.4</v>
      </c>
      <c r="L32" s="33">
        <f t="shared" si="9"/>
        <v>-329779.18000000005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-17749.6</v>
      </c>
      <c r="C33" s="33">
        <f t="shared" si="11"/>
        <v>-21304.8</v>
      </c>
      <c r="D33" s="33">
        <f t="shared" si="11"/>
        <v>-63100.4</v>
      </c>
      <c r="E33" s="33">
        <f t="shared" si="11"/>
        <v>-46974.4</v>
      </c>
      <c r="F33" s="33">
        <f t="shared" si="11"/>
        <v>-46288</v>
      </c>
      <c r="G33" s="33">
        <f t="shared" si="11"/>
        <v>-32318</v>
      </c>
      <c r="H33" s="33">
        <f t="shared" si="11"/>
        <v>-14546.4</v>
      </c>
      <c r="I33" s="33">
        <f t="shared" si="11"/>
        <v>-18013.6</v>
      </c>
      <c r="J33" s="33">
        <f t="shared" si="11"/>
        <v>-20464.4</v>
      </c>
      <c r="K33" s="33">
        <f t="shared" si="11"/>
        <v>-40462.4</v>
      </c>
      <c r="L33" s="33">
        <f t="shared" si="9"/>
        <v>-321222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-8557.18</v>
      </c>
      <c r="J36" s="17">
        <v>0</v>
      </c>
      <c r="K36" s="17">
        <v>0</v>
      </c>
      <c r="L36" s="33">
        <f t="shared" si="9"/>
        <v>-8557.18</v>
      </c>
      <c r="M36"/>
    </row>
    <row r="37" spans="1:13" s="36" customFormat="1" ht="18.75" customHeight="1">
      <c r="A37" s="27" t="s">
        <v>32</v>
      </c>
      <c r="B37" s="38">
        <f>SUM(B38:B49)</f>
        <v>-108642.67</v>
      </c>
      <c r="C37" s="38">
        <f aca="true" t="shared" si="12" ref="C37:K37">SUM(C38:C49)</f>
        <v>-2534.12</v>
      </c>
      <c r="D37" s="38">
        <f t="shared" si="12"/>
        <v>-7939.18</v>
      </c>
      <c r="E37" s="38">
        <f t="shared" si="12"/>
        <v>-12717.899999999943</v>
      </c>
      <c r="F37" s="38">
        <f t="shared" si="12"/>
        <v>-7024.97</v>
      </c>
      <c r="G37" s="38">
        <f t="shared" si="12"/>
        <v>-4121.96</v>
      </c>
      <c r="H37" s="38">
        <f t="shared" si="12"/>
        <v>-9249.66</v>
      </c>
      <c r="I37" s="38">
        <f t="shared" si="12"/>
        <v>-2903.01</v>
      </c>
      <c r="J37" s="38">
        <f t="shared" si="12"/>
        <v>-3592.68</v>
      </c>
      <c r="K37" s="38">
        <f t="shared" si="12"/>
        <v>-4474.81</v>
      </c>
      <c r="L37" s="33">
        <f t="shared" si="9"/>
        <v>-163200.95999999993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-3801.18</v>
      </c>
      <c r="C48" s="17">
        <v>-2534.12</v>
      </c>
      <c r="D48" s="17">
        <v>-7939.18</v>
      </c>
      <c r="E48" s="17">
        <v>-6607.96</v>
      </c>
      <c r="F48" s="17">
        <v>-7024.97</v>
      </c>
      <c r="G48" s="17">
        <v>-4121.96</v>
      </c>
      <c r="H48" s="17">
        <v>-2261.46</v>
      </c>
      <c r="I48" s="17">
        <v>-2903.01</v>
      </c>
      <c r="J48" s="17">
        <v>-3592.68</v>
      </c>
      <c r="K48" s="17">
        <v>-4474.81</v>
      </c>
      <c r="L48" s="30">
        <f t="shared" si="13"/>
        <v>-45261.33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98731.29</v>
      </c>
      <c r="C50" s="17">
        <v>166958.83</v>
      </c>
      <c r="D50" s="17">
        <v>509690.5</v>
      </c>
      <c r="E50" s="17">
        <v>352614.56</v>
      </c>
      <c r="F50" s="17">
        <v>198898.76</v>
      </c>
      <c r="G50" s="17">
        <v>223383.1</v>
      </c>
      <c r="H50" s="17">
        <v>82630.39</v>
      </c>
      <c r="I50" s="17">
        <v>45385.61</v>
      </c>
      <c r="J50" s="17">
        <v>210586.56</v>
      </c>
      <c r="K50" s="17">
        <v>387354.68</v>
      </c>
      <c r="L50" s="33">
        <f aca="true" t="shared" si="14" ref="L50:L55">SUM(B50:K50)</f>
        <v>2276234.2800000003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765279.7799999999</v>
      </c>
      <c r="C55" s="41">
        <f t="shared" si="16"/>
        <v>670818.5</v>
      </c>
      <c r="D55" s="41">
        <f t="shared" si="16"/>
        <v>2095561.2899999998</v>
      </c>
      <c r="E55" s="41">
        <f t="shared" si="16"/>
        <v>1672120.2499999998</v>
      </c>
      <c r="F55" s="41">
        <f t="shared" si="16"/>
        <v>1613287.33</v>
      </c>
      <c r="G55" s="41">
        <f t="shared" si="16"/>
        <v>1048004.2999999999</v>
      </c>
      <c r="H55" s="41">
        <f t="shared" si="16"/>
        <v>531083.4999999999</v>
      </c>
      <c r="I55" s="41">
        <f t="shared" si="16"/>
        <v>623210.8499999999</v>
      </c>
      <c r="J55" s="41">
        <f t="shared" si="16"/>
        <v>935522.6799999998</v>
      </c>
      <c r="K55" s="41">
        <f t="shared" si="16"/>
        <v>1275787.81</v>
      </c>
      <c r="L55" s="42">
        <f t="shared" si="14"/>
        <v>11230676.29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765279.77</v>
      </c>
      <c r="C61" s="41">
        <f aca="true" t="shared" si="18" ref="C61:J61">SUM(C62:C73)</f>
        <v>670818.49</v>
      </c>
      <c r="D61" s="41">
        <f t="shared" si="18"/>
        <v>2095561.2937420842</v>
      </c>
      <c r="E61" s="41">
        <f t="shared" si="18"/>
        <v>1672120.2509211968</v>
      </c>
      <c r="F61" s="41">
        <f t="shared" si="18"/>
        <v>1613287.3346196143</v>
      </c>
      <c r="G61" s="41">
        <f t="shared" si="18"/>
        <v>1048004.3019564691</v>
      </c>
      <c r="H61" s="41">
        <f t="shared" si="18"/>
        <v>531083.4950274068</v>
      </c>
      <c r="I61" s="41">
        <f>SUM(I62:I78)</f>
        <v>623210.8498916499</v>
      </c>
      <c r="J61" s="41">
        <f t="shared" si="18"/>
        <v>935522.6757332257</v>
      </c>
      <c r="K61" s="41">
        <f>SUM(K62:K75)</f>
        <v>1275787.81</v>
      </c>
      <c r="L61" s="46">
        <f>SUM(B61:K61)</f>
        <v>11230676.271891646</v>
      </c>
      <c r="M61" s="40"/>
    </row>
    <row r="62" spans="1:13" ht="18.75" customHeight="1">
      <c r="A62" s="47" t="s">
        <v>46</v>
      </c>
      <c r="B62" s="48">
        <v>765279.77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765279.77</v>
      </c>
      <c r="M62"/>
    </row>
    <row r="63" spans="1:13" ht="18.75" customHeight="1">
      <c r="A63" s="47" t="s">
        <v>55</v>
      </c>
      <c r="B63" s="17">
        <v>0</v>
      </c>
      <c r="C63" s="48">
        <v>577379.46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577379.46</v>
      </c>
      <c r="M63"/>
    </row>
    <row r="64" spans="1:13" ht="18.75" customHeight="1">
      <c r="A64" s="47" t="s">
        <v>56</v>
      </c>
      <c r="B64" s="17">
        <v>0</v>
      </c>
      <c r="C64" s="48">
        <v>93439.03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93439.03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2095561.2937420842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2095561.2937420842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1672120.2509211968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1672120.2509211968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1613287.3346196143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1613287.3346196143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1048004.3019564691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1048004.3019564691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531083.4950274068</v>
      </c>
      <c r="I69" s="17">
        <v>0</v>
      </c>
      <c r="J69" s="17">
        <v>0</v>
      </c>
      <c r="K69" s="17">
        <v>0</v>
      </c>
      <c r="L69" s="46">
        <f t="shared" si="19"/>
        <v>531083.4950274068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623210.8498916499</v>
      </c>
      <c r="J70" s="17">
        <v>0</v>
      </c>
      <c r="K70" s="17">
        <v>0</v>
      </c>
      <c r="L70" s="46">
        <f t="shared" si="19"/>
        <v>623210.8498916499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935522.6757332257</v>
      </c>
      <c r="K71" s="17">
        <v>0</v>
      </c>
      <c r="L71" s="46">
        <f t="shared" si="19"/>
        <v>935522.6757332257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735751.1</v>
      </c>
      <c r="L72" s="46">
        <f t="shared" si="19"/>
        <v>735751.1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540036.71</v>
      </c>
      <c r="L73" s="46">
        <f t="shared" si="19"/>
        <v>540036.71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2023-03-01T18:07:30Z</dcterms:modified>
  <cp:category/>
  <cp:version/>
  <cp:contentType/>
  <cp:contentStatus/>
</cp:coreProperties>
</file>