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<sst xmlns="http://schemas.openxmlformats.org/spreadsheetml/2006/main" count="84" uniqueCount="83">
  <si>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</si>
  <si>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</si>
  <si>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</si>
  <si>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</si>
  <si>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</si>
  <si>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</si>
  <si>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</si>
  <si>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</si>
  <si>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</si>
  <si>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</si>
  <si>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</si>
  <si>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</si>
  <si>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</si>
  <si>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</si>
  <si>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</si>
  <si>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</si>
  <si>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</si>
  <si>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</si>
  <si>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</si>
  <si>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</si>
  <si>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</si>
  <si>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</si>
  <si>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</si>
  <si>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</si>
  <si>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</si>
  <si>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</si>
  <si>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</si>
  <si>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</si>
  <si>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</si>
  <si>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</si>
  <si>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</si>
  <si>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</si>
  <si>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</si>
  <si>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</si>
  <si>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</si>
  <si>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</si>
  <si>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</si>
  <si>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</si>
  <si>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</si>
  <si>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</si>
  <si>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</si>
  <si>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</si>
  <si>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</si>
  <si>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</si>
  <si>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</si>
  <si>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</si>
  <si>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</si>
  <si>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</si>
  <si>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</si>
  <si>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</si>
  <si>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</si>
  <si>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</si>
  <si>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</si>
  <si>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</si>
  <si>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</si>
  <si>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</si>
  <si>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</si>
  <si>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</si>
  <si>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</si>
  <si>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</si>
  <si>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</si>
  <si>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</si>
  <si>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</si>
  <si>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</si>
  <si>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</si>
  <si>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</si>
  <si>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</si>
  <si>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</si>
  <si>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</si>
  <si>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</si>
  <si>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</si>
  <si>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</si>
  <si>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</si>
  <si>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</si>
  <si>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</si>
  <si>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</si>
  <si>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</si>
  <si>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</si>
  <si>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</si>
  <si>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</si>
  <si>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25/12/23 - VENCIMENTO 03/01/24</t>
  </si>
  <si>
    <t>4.9. Remuneração Veículos Elétricos</t>
  </si>
  <si>
    <t>TARIFA ZERO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</si>
</sst>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0" fillId="0" borderId="0" xfId="0" applyNumberForma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" fontId="3" fillId="36" borderId="16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6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1">
      <c r="A2" s="63" t="s">
        <v>80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50"/>
      <c r="B3" s="53"/>
      <c r="C3" s="50"/>
      <c r="D3" s="50" t="s">
        <v>48</v>
      </c>
      <c r="E3" s="52">
        <v>0</v>
      </c>
      <c r="F3" s="67" t="s">
        <v>82</v>
      </c>
      <c r="G3" s="51"/>
      <c r="H3" s="51"/>
      <c r="I3" s="51"/>
      <c r="J3" s="51"/>
      <c r="K3" s="50"/>
    </row>
    <row r="4" spans="1:11" ht="15.75">
      <c r="A4" s="64" t="s">
        <v>47</v>
      </c>
      <c r="B4" s="65" t="s">
        <v>46</v>
      </c>
      <c r="C4" s="66"/>
      <c r="D4" s="66"/>
      <c r="E4" s="66"/>
      <c r="F4" s="66"/>
      <c r="G4" s="66"/>
      <c r="H4" s="66"/>
      <c r="I4" s="66"/>
      <c r="J4" s="66"/>
      <c r="K4" s="64" t="s">
        <v>45</v>
      </c>
    </row>
    <row r="5" spans="1:11" ht="43.5" customHeight="1">
      <c r="A5" s="64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4"/>
    </row>
    <row r="6" spans="1:11" ht="18.75" customHeight="1">
      <c r="A6" s="64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4"/>
    </row>
    <row r="7" spans="1:14" ht="16.5" customHeight="1">
      <c r="A7" s="13" t="s">
        <v>33</v>
      </c>
      <c r="B7" s="46">
        <f>+B8+B11</f>
        <v>57020</v>
      </c>
      <c r="C7" s="46">
        <f aca="true" t="shared" si="0" ref="C7:J7">+C8+C11</f>
        <v>47499</v>
      </c>
      <c r="D7" s="46">
        <f t="shared" si="0"/>
        <v>68329</v>
      </c>
      <c r="E7" s="46">
        <f t="shared" si="0"/>
        <v>33473</v>
      </c>
      <c r="F7" s="46">
        <f t="shared" si="0"/>
        <v>55339</v>
      </c>
      <c r="G7" s="46">
        <f t="shared" si="0"/>
        <v>54740</v>
      </c>
      <c r="H7" s="46">
        <f t="shared" si="0"/>
        <v>63189</v>
      </c>
      <c r="I7" s="46">
        <f t="shared" si="0"/>
        <v>74892</v>
      </c>
      <c r="J7" s="46">
        <f t="shared" si="0"/>
        <v>19335</v>
      </c>
      <c r="K7" s="38">
        <f aca="true" t="shared" si="1" ref="K7:K13">SUM(B7:J7)</f>
        <v>473816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0</v>
      </c>
      <c r="C8" s="44">
        <f t="shared" si="2"/>
        <v>0</v>
      </c>
      <c r="D8" s="44">
        <f t="shared" si="2"/>
        <v>0</v>
      </c>
      <c r="E8" s="44">
        <f t="shared" si="2"/>
        <v>0</v>
      </c>
      <c r="F8" s="44">
        <f t="shared" si="2"/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38">
        <f t="shared" si="1"/>
        <v>0</v>
      </c>
      <c r="L8"/>
      <c r="M8"/>
      <c r="N8"/>
    </row>
    <row r="9" spans="1:14" ht="16.5" customHeight="1">
      <c r="A9" s="22" t="s">
        <v>32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38">
        <f t="shared" si="1"/>
        <v>0</v>
      </c>
      <c r="L9"/>
      <c r="M9"/>
      <c r="N9"/>
    </row>
    <row r="10" spans="1:14" ht="16.5" customHeight="1">
      <c r="A10" s="22" t="s">
        <v>31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38">
        <f t="shared" si="1"/>
        <v>0</v>
      </c>
      <c r="L10"/>
      <c r="M10"/>
      <c r="N10"/>
    </row>
    <row r="11" spans="1:14" ht="16.5" customHeight="1">
      <c r="A11" s="43" t="s">
        <v>67</v>
      </c>
      <c r="B11" s="42">
        <v>57020</v>
      </c>
      <c r="C11" s="42">
        <v>47499</v>
      </c>
      <c r="D11" s="42">
        <v>68329</v>
      </c>
      <c r="E11" s="42">
        <v>33473</v>
      </c>
      <c r="F11" s="42">
        <v>55339</v>
      </c>
      <c r="G11" s="42">
        <v>54740</v>
      </c>
      <c r="H11" s="42">
        <v>63189</v>
      </c>
      <c r="I11" s="42">
        <v>74892</v>
      </c>
      <c r="J11" s="42">
        <v>19335</v>
      </c>
      <c r="K11" s="38">
        <f t="shared" si="1"/>
        <v>473816</v>
      </c>
      <c r="L11" s="59"/>
      <c r="M11" s="59"/>
      <c r="N11" s="59"/>
    </row>
    <row r="12" spans="1:14" ht="16.5" customHeight="1">
      <c r="A12" s="22" t="s">
        <v>79</v>
      </c>
      <c r="B12" s="42">
        <v>3496</v>
      </c>
      <c r="C12" s="42">
        <v>2889</v>
      </c>
      <c r="D12" s="42">
        <v>4411</v>
      </c>
      <c r="E12" s="42">
        <v>2444</v>
      </c>
      <c r="F12" s="42">
        <v>2830</v>
      </c>
      <c r="G12" s="42">
        <v>2630</v>
      </c>
      <c r="H12" s="42">
        <v>2737</v>
      </c>
      <c r="I12" s="42">
        <v>3456</v>
      </c>
      <c r="J12" s="42">
        <v>722</v>
      </c>
      <c r="K12" s="38">
        <f t="shared" si="1"/>
        <v>25615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53524</v>
      </c>
      <c r="C13" s="42">
        <f>+C11-C12</f>
        <v>44610</v>
      </c>
      <c r="D13" s="42">
        <f>+D11-D12</f>
        <v>63918</v>
      </c>
      <c r="E13" s="42">
        <f aca="true" t="shared" si="3" ref="E13:J13">+E11-E12</f>
        <v>31029</v>
      </c>
      <c r="F13" s="42">
        <f t="shared" si="3"/>
        <v>52509</v>
      </c>
      <c r="G13" s="42">
        <f t="shared" si="3"/>
        <v>52110</v>
      </c>
      <c r="H13" s="42">
        <f t="shared" si="3"/>
        <v>60452</v>
      </c>
      <c r="I13" s="42">
        <f t="shared" si="3"/>
        <v>71436</v>
      </c>
      <c r="J13" s="42">
        <f t="shared" si="3"/>
        <v>18613</v>
      </c>
      <c r="K13" s="38">
        <f t="shared" si="1"/>
        <v>448201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1.231608065752346</v>
      </c>
      <c r="C18" s="39">
        <v>1.356995615316325</v>
      </c>
      <c r="D18" s="39">
        <v>1.228265742779952</v>
      </c>
      <c r="E18" s="39">
        <v>1.584732408647681</v>
      </c>
      <c r="F18" s="39">
        <v>1.115613119874227</v>
      </c>
      <c r="G18" s="39">
        <v>1.254968489929477</v>
      </c>
      <c r="H18" s="39">
        <v>1.238516329355718</v>
      </c>
      <c r="I18" s="39">
        <v>1.240980975848345</v>
      </c>
      <c r="J18" s="39">
        <v>1.274432714623947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345519.11</v>
      </c>
      <c r="C20" s="36">
        <f aca="true" t="shared" si="4" ref="C20:J20">SUM(C21:C30)</f>
        <v>350335.55000000005</v>
      </c>
      <c r="D20" s="36">
        <f t="shared" si="4"/>
        <v>499932.68000000005</v>
      </c>
      <c r="E20" s="36">
        <f t="shared" si="4"/>
        <v>281628.37000000005</v>
      </c>
      <c r="F20" s="36">
        <f t="shared" si="4"/>
        <v>335030.92000000004</v>
      </c>
      <c r="G20" s="36">
        <f t="shared" si="4"/>
        <v>373067.29</v>
      </c>
      <c r="H20" s="36">
        <f t="shared" si="4"/>
        <v>349454.96</v>
      </c>
      <c r="I20" s="36">
        <f t="shared" si="4"/>
        <v>459440.47</v>
      </c>
      <c r="J20" s="36">
        <f t="shared" si="4"/>
        <v>126386.09</v>
      </c>
      <c r="K20" s="36">
        <f aca="true" t="shared" si="5" ref="K20:K29">SUM(B20:J20)</f>
        <v>3120795.4400000004</v>
      </c>
      <c r="L20" s="61"/>
      <c r="M20"/>
      <c r="N20"/>
    </row>
    <row r="21" spans="1:14" ht="16.5" customHeight="1">
      <c r="A21" s="35" t="s">
        <v>28</v>
      </c>
      <c r="B21" s="58">
        <f>ROUND((B15+B16)*B7,2)</f>
        <v>257439.6</v>
      </c>
      <c r="C21" s="58">
        <f>ROUND((C15+C16)*C7,2)</f>
        <v>235595.04</v>
      </c>
      <c r="D21" s="58">
        <f aca="true" t="shared" si="6" ref="D21:J21">ROUND((D15+D16)*D7,2)</f>
        <v>375707.01</v>
      </c>
      <c r="E21" s="58">
        <f t="shared" si="6"/>
        <v>160021.02</v>
      </c>
      <c r="F21" s="58">
        <f t="shared" si="6"/>
        <v>279965.53</v>
      </c>
      <c r="G21" s="58">
        <f t="shared" si="6"/>
        <v>279737.82</v>
      </c>
      <c r="H21" s="58">
        <f t="shared" si="6"/>
        <v>257116.04</v>
      </c>
      <c r="I21" s="58">
        <f t="shared" si="6"/>
        <v>307821.1</v>
      </c>
      <c r="J21" s="58">
        <f t="shared" si="6"/>
        <v>89923.22</v>
      </c>
      <c r="K21" s="30">
        <f t="shared" si="5"/>
        <v>2243326.3800000004</v>
      </c>
      <c r="L21" s="6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59625.09</v>
      </c>
      <c r="C22" s="30">
        <f t="shared" si="7"/>
        <v>84106.4</v>
      </c>
      <c r="D22" s="30">
        <f t="shared" si="7"/>
        <v>85761.04</v>
      </c>
      <c r="E22" s="30">
        <f t="shared" si="7"/>
        <v>93569.48</v>
      </c>
      <c r="F22" s="30">
        <f t="shared" si="7"/>
        <v>32367.69</v>
      </c>
      <c r="G22" s="30">
        <f t="shared" si="7"/>
        <v>71324.33</v>
      </c>
      <c r="H22" s="30">
        <f t="shared" si="7"/>
        <v>61326.37</v>
      </c>
      <c r="I22" s="30">
        <f t="shared" si="7"/>
        <v>74179.03</v>
      </c>
      <c r="J22" s="30">
        <f t="shared" si="7"/>
        <v>24677.87</v>
      </c>
      <c r="K22" s="30">
        <f t="shared" si="5"/>
        <v>586937.2999999999</v>
      </c>
      <c r="L22"/>
      <c r="M22"/>
      <c r="N22"/>
    </row>
    <row r="23" spans="1:14" ht="16.5" customHeight="1">
      <c r="A23" s="18" t="s">
        <v>26</v>
      </c>
      <c r="B23" s="30">
        <v>24324.25</v>
      </c>
      <c r="C23" s="30">
        <v>24834.82</v>
      </c>
      <c r="D23" s="30">
        <v>30188.02</v>
      </c>
      <c r="E23" s="30">
        <v>21033.62</v>
      </c>
      <c r="F23" s="30">
        <v>19011.93</v>
      </c>
      <c r="G23" s="30">
        <v>18110.59</v>
      </c>
      <c r="H23" s="30">
        <v>25416.52</v>
      </c>
      <c r="I23" s="30">
        <v>31840.74</v>
      </c>
      <c r="J23" s="30">
        <v>9163.05</v>
      </c>
      <c r="K23" s="30">
        <f t="shared" si="5"/>
        <v>203923.53999999995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1108.25</v>
      </c>
      <c r="C26" s="30">
        <v>1124.59</v>
      </c>
      <c r="D26" s="30">
        <v>1603.83</v>
      </c>
      <c r="E26" s="30">
        <v>904.03</v>
      </c>
      <c r="F26" s="30">
        <v>1075.58</v>
      </c>
      <c r="G26" s="30">
        <v>1198.11</v>
      </c>
      <c r="H26" s="30">
        <v>1121.87</v>
      </c>
      <c r="I26" s="30">
        <v>1473.13</v>
      </c>
      <c r="J26" s="30">
        <v>405.72</v>
      </c>
      <c r="K26" s="30">
        <f t="shared" si="5"/>
        <v>10015.109999999999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831.32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6612.55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39292.02</v>
      </c>
      <c r="J29" s="30">
        <v>0</v>
      </c>
      <c r="K29" s="30">
        <f t="shared" si="5"/>
        <v>39292.02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0</v>
      </c>
      <c r="C32" s="30">
        <f t="shared" si="8"/>
        <v>0</v>
      </c>
      <c r="D32" s="30">
        <f t="shared" si="8"/>
        <v>-23394.23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0</v>
      </c>
      <c r="I32" s="30">
        <f t="shared" si="8"/>
        <v>0</v>
      </c>
      <c r="J32" s="30">
        <f t="shared" si="8"/>
        <v>-6772.51</v>
      </c>
      <c r="K32" s="30">
        <f aca="true" t="shared" si="9" ref="K32:K40">SUM(B32:J32)</f>
        <v>-30166.739999999998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0</v>
      </c>
      <c r="C33" s="30">
        <f t="shared" si="10"/>
        <v>0</v>
      </c>
      <c r="D33" s="30">
        <f t="shared" si="10"/>
        <v>0</v>
      </c>
      <c r="E33" s="30">
        <f t="shared" si="10"/>
        <v>0</v>
      </c>
      <c r="F33" s="30">
        <f t="shared" si="10"/>
        <v>0</v>
      </c>
      <c r="G33" s="30">
        <f t="shared" si="10"/>
        <v>0</v>
      </c>
      <c r="H33" s="30">
        <f t="shared" si="10"/>
        <v>0</v>
      </c>
      <c r="I33" s="30">
        <f t="shared" si="10"/>
        <v>0</v>
      </c>
      <c r="J33" s="30">
        <f t="shared" si="10"/>
        <v>0</v>
      </c>
      <c r="K33" s="30">
        <f t="shared" si="9"/>
        <v>0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0</v>
      </c>
      <c r="C34" s="30">
        <f t="shared" si="11"/>
        <v>0</v>
      </c>
      <c r="D34" s="30">
        <f t="shared" si="11"/>
        <v>0</v>
      </c>
      <c r="E34" s="30">
        <f t="shared" si="11"/>
        <v>0</v>
      </c>
      <c r="F34" s="30">
        <f t="shared" si="11"/>
        <v>0</v>
      </c>
      <c r="G34" s="30">
        <f t="shared" si="11"/>
        <v>0</v>
      </c>
      <c r="H34" s="30">
        <f t="shared" si="11"/>
        <v>0</v>
      </c>
      <c r="I34" s="30">
        <f t="shared" si="11"/>
        <v>0</v>
      </c>
      <c r="J34" s="30">
        <f t="shared" si="11"/>
        <v>0</v>
      </c>
      <c r="K34" s="30">
        <f t="shared" si="9"/>
        <v>0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-23394.23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-6772.51</v>
      </c>
      <c r="K38" s="30">
        <f t="shared" si="9"/>
        <v>-30166.739999999998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345519.11</v>
      </c>
      <c r="C55" s="27">
        <f t="shared" si="15"/>
        <v>350335.55000000005</v>
      </c>
      <c r="D55" s="27">
        <f t="shared" si="15"/>
        <v>476538.45000000007</v>
      </c>
      <c r="E55" s="27">
        <f t="shared" si="15"/>
        <v>281628.37000000005</v>
      </c>
      <c r="F55" s="27">
        <f t="shared" si="15"/>
        <v>335030.92000000004</v>
      </c>
      <c r="G55" s="27">
        <f t="shared" si="15"/>
        <v>373067.29</v>
      </c>
      <c r="H55" s="27">
        <f t="shared" si="15"/>
        <v>349454.96</v>
      </c>
      <c r="I55" s="27">
        <f t="shared" si="15"/>
        <v>459440.47</v>
      </c>
      <c r="J55" s="27">
        <f t="shared" si="15"/>
        <v>119613.58</v>
      </c>
      <c r="K55" s="20">
        <f>SUM(B55:J55)</f>
        <v>3090628.7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345519.11</v>
      </c>
      <c r="C61" s="10">
        <f t="shared" si="17"/>
        <v>350335.54626642814</v>
      </c>
      <c r="D61" s="10">
        <f t="shared" si="17"/>
        <v>476538.4496752465</v>
      </c>
      <c r="E61" s="10">
        <f t="shared" si="17"/>
        <v>281628.36645122885</v>
      </c>
      <c r="F61" s="10">
        <f t="shared" si="17"/>
        <v>335030.91835976054</v>
      </c>
      <c r="G61" s="10">
        <f t="shared" si="17"/>
        <v>373067.28953331796</v>
      </c>
      <c r="H61" s="10">
        <f t="shared" si="17"/>
        <v>349454.964064952</v>
      </c>
      <c r="I61" s="10">
        <f>SUM(I62:I74)</f>
        <v>459440.47</v>
      </c>
      <c r="J61" s="10">
        <f t="shared" si="17"/>
        <v>119613.58337017302</v>
      </c>
      <c r="K61" s="5">
        <f>SUM(K62:K74)</f>
        <v>3090628.6977211074</v>
      </c>
      <c r="L61" s="9"/>
    </row>
    <row r="62" spans="1:12" ht="16.5" customHeight="1">
      <c r="A62" s="7" t="s">
        <v>56</v>
      </c>
      <c r="B62" s="8">
        <v>302709.29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302709.29</v>
      </c>
      <c r="L62"/>
    </row>
    <row r="63" spans="1:12" ht="16.5" customHeight="1">
      <c r="A63" s="7" t="s">
        <v>57</v>
      </c>
      <c r="B63" s="8">
        <v>42809.82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42809.82</v>
      </c>
      <c r="L63"/>
    </row>
    <row r="64" spans="1:12" ht="16.5" customHeight="1">
      <c r="A64" s="7" t="s">
        <v>4</v>
      </c>
      <c r="B64" s="6">
        <v>0</v>
      </c>
      <c r="C64" s="8">
        <v>350335.54626642814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350335.54626642814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476538.4496752465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476538.4496752465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281628.36645122885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281628.36645122885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335030.91835976054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335030.91835976054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373067.28953331796</v>
      </c>
      <c r="H68" s="6">
        <v>0</v>
      </c>
      <c r="I68" s="6">
        <v>0</v>
      </c>
      <c r="J68" s="6">
        <v>0</v>
      </c>
      <c r="K68" s="5">
        <f t="shared" si="18"/>
        <v>373067.28953331796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349454.964064952</v>
      </c>
      <c r="I69" s="6">
        <v>0</v>
      </c>
      <c r="J69" s="6">
        <v>0</v>
      </c>
      <c r="K69" s="5">
        <f t="shared" si="18"/>
        <v>349454.964064952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191081.29</v>
      </c>
      <c r="J71" s="6">
        <v>0</v>
      </c>
      <c r="K71" s="5">
        <f t="shared" si="18"/>
        <v>191081.29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268359.18</v>
      </c>
      <c r="J72" s="6">
        <v>0</v>
      </c>
      <c r="K72" s="5">
        <f t="shared" si="18"/>
        <v>268359.18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119613.58337017302</v>
      </c>
      <c r="K73" s="5">
        <f t="shared" si="18"/>
        <v>119613.58337017302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2024-01-03T12:55:59Z</dcterms:modified>
  <cp:category/>
  <cp:version/>
  <cp:contentType/>
  <cp:contentStatus/>
</cp:coreProperties>
</file>