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<sst xmlns="http://schemas.openxmlformats.org/spreadsheetml/2006/main" count="83" uniqueCount="82">
  <si>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</si>
  <si>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</si>
  <si>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</si>
  <si>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</si>
  <si>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</si>
  <si>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</si>
  <si>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</si>
  <si>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</si>
  <si>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</si>
  <si>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</si>
  <si>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</si>
  <si>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</si>
  <si>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</si>
  <si>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</si>
  <si>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</si>
  <si>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</si>
  <si>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</si>
  <si>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</si>
  <si>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</si>
  <si>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</si>
  <si>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</si>
  <si>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</si>
  <si>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</si>
  <si>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</si>
  <si>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</si>
  <si>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</si>
  <si>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</si>
  <si>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</si>
  <si>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</si>
  <si>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</si>
  <si>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</si>
  <si>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</si>
  <si>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</si>
  <si>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</si>
  <si>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</si>
  <si>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</si>
  <si>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</si>
  <si>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</si>
  <si>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</si>
  <si>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</si>
  <si>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</si>
  <si>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</si>
  <si>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</si>
  <si>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</si>
  <si>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</si>
  <si>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</si>
  <si>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</si>
  <si>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</si>
  <si>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</si>
  <si>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</si>
  <si>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</si>
  <si>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</si>
  <si>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</si>
  <si>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</si>
  <si>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</si>
  <si>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</si>
  <si>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</si>
  <si>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</si>
  <si>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</si>
  <si>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</si>
  <si>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</si>
  <si>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</si>
  <si>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</si>
  <si>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</si>
  <si>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</si>
  <si>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</si>
  <si>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</si>
  <si>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</si>
  <si>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</si>
  <si>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</si>
  <si>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</si>
  <si>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</si>
  <si>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</si>
  <si>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</si>
  <si>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</si>
  <si>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</si>
  <si>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</si>
  <si>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</si>
  <si>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</si>
  <si>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</si>
  <si>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23/12/23 - VENCIMENTO 03/01/24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</si>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</sst>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168335</v>
      </c>
      <c r="C7" s="46">
        <f aca="true" t="shared" si="0" ref="C7:J7">+C8+C11</f>
        <v>133523</v>
      </c>
      <c r="D7" s="46">
        <f t="shared" si="0"/>
        <v>184732</v>
      </c>
      <c r="E7" s="46">
        <f t="shared" si="0"/>
        <v>91756</v>
      </c>
      <c r="F7" s="46">
        <f t="shared" si="0"/>
        <v>132209</v>
      </c>
      <c r="G7" s="46">
        <f t="shared" si="0"/>
        <v>138695</v>
      </c>
      <c r="H7" s="46">
        <f t="shared" si="0"/>
        <v>160543</v>
      </c>
      <c r="I7" s="46">
        <f t="shared" si="0"/>
        <v>186995</v>
      </c>
      <c r="J7" s="46">
        <f t="shared" si="0"/>
        <v>45266</v>
      </c>
      <c r="K7" s="38">
        <f aca="true" t="shared" si="1" ref="K7:K13">SUM(B7:J7)</f>
        <v>1242054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12816</v>
      </c>
      <c r="C8" s="44">
        <f t="shared" si="2"/>
        <v>14897</v>
      </c>
      <c r="D8" s="44">
        <f t="shared" si="2"/>
        <v>16740</v>
      </c>
      <c r="E8" s="44">
        <f t="shared" si="2"/>
        <v>9006</v>
      </c>
      <c r="F8" s="44">
        <f t="shared" si="2"/>
        <v>9005</v>
      </c>
      <c r="G8" s="44">
        <f t="shared" si="2"/>
        <v>6499</v>
      </c>
      <c r="H8" s="44">
        <f t="shared" si="2"/>
        <v>5637</v>
      </c>
      <c r="I8" s="44">
        <f t="shared" si="2"/>
        <v>12404</v>
      </c>
      <c r="J8" s="44">
        <f t="shared" si="2"/>
        <v>1748</v>
      </c>
      <c r="K8" s="38">
        <f t="shared" si="1"/>
        <v>88752</v>
      </c>
      <c r="L8"/>
      <c r="M8"/>
      <c r="N8"/>
    </row>
    <row r="9" spans="1:14" ht="16.5" customHeight="1">
      <c r="A9" s="22" t="s">
        <v>32</v>
      </c>
      <c r="B9" s="44">
        <v>12801</v>
      </c>
      <c r="C9" s="44">
        <v>14897</v>
      </c>
      <c r="D9" s="44">
        <v>16740</v>
      </c>
      <c r="E9" s="44">
        <v>8755</v>
      </c>
      <c r="F9" s="44">
        <v>8981</v>
      </c>
      <c r="G9" s="44">
        <v>6493</v>
      </c>
      <c r="H9" s="44">
        <v>5637</v>
      </c>
      <c r="I9" s="44">
        <v>12376</v>
      </c>
      <c r="J9" s="44">
        <v>1748</v>
      </c>
      <c r="K9" s="38">
        <f t="shared" si="1"/>
        <v>88428</v>
      </c>
      <c r="L9"/>
      <c r="M9"/>
      <c r="N9"/>
    </row>
    <row r="10" spans="1:14" ht="16.5" customHeight="1">
      <c r="A10" s="22" t="s">
        <v>31</v>
      </c>
      <c r="B10" s="44">
        <v>15</v>
      </c>
      <c r="C10" s="44">
        <v>0</v>
      </c>
      <c r="D10" s="44">
        <v>0</v>
      </c>
      <c r="E10" s="44">
        <v>251</v>
      </c>
      <c r="F10" s="44">
        <v>24</v>
      </c>
      <c r="G10" s="44">
        <v>6</v>
      </c>
      <c r="H10" s="44">
        <v>0</v>
      </c>
      <c r="I10" s="44">
        <v>28</v>
      </c>
      <c r="J10" s="44">
        <v>0</v>
      </c>
      <c r="K10" s="38">
        <f t="shared" si="1"/>
        <v>324</v>
      </c>
      <c r="L10"/>
      <c r="M10"/>
      <c r="N10"/>
    </row>
    <row r="11" spans="1:14" ht="16.5" customHeight="1">
      <c r="A11" s="43" t="s">
        <v>67</v>
      </c>
      <c r="B11" s="42">
        <v>155519</v>
      </c>
      <c r="C11" s="42">
        <v>118626</v>
      </c>
      <c r="D11" s="42">
        <v>167992</v>
      </c>
      <c r="E11" s="42">
        <v>82750</v>
      </c>
      <c r="F11" s="42">
        <v>123204</v>
      </c>
      <c r="G11" s="42">
        <v>132196</v>
      </c>
      <c r="H11" s="42">
        <v>154906</v>
      </c>
      <c r="I11" s="42">
        <v>174591</v>
      </c>
      <c r="J11" s="42">
        <v>43518</v>
      </c>
      <c r="K11" s="38">
        <f t="shared" si="1"/>
        <v>1153302</v>
      </c>
      <c r="L11" s="59"/>
      <c r="M11" s="59"/>
      <c r="N11" s="59"/>
    </row>
    <row r="12" spans="1:14" ht="16.5" customHeight="1">
      <c r="A12" s="22" t="s">
        <v>79</v>
      </c>
      <c r="B12" s="42">
        <v>12548</v>
      </c>
      <c r="C12" s="42">
        <v>10468</v>
      </c>
      <c r="D12" s="42">
        <v>13769</v>
      </c>
      <c r="E12" s="42">
        <v>8827</v>
      </c>
      <c r="F12" s="42">
        <v>8543</v>
      </c>
      <c r="G12" s="42">
        <v>7850</v>
      </c>
      <c r="H12" s="42">
        <v>7525</v>
      </c>
      <c r="I12" s="42">
        <v>9507</v>
      </c>
      <c r="J12" s="42">
        <v>1886</v>
      </c>
      <c r="K12" s="38">
        <f t="shared" si="1"/>
        <v>80923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142971</v>
      </c>
      <c r="C13" s="42">
        <f>+C11-C12</f>
        <v>108158</v>
      </c>
      <c r="D13" s="42">
        <f>+D11-D12</f>
        <v>154223</v>
      </c>
      <c r="E13" s="42">
        <f aca="true" t="shared" si="3" ref="E13:J13">+E11-E12</f>
        <v>73923</v>
      </c>
      <c r="F13" s="42">
        <f t="shared" si="3"/>
        <v>114661</v>
      </c>
      <c r="G13" s="42">
        <f t="shared" si="3"/>
        <v>124346</v>
      </c>
      <c r="H13" s="42">
        <f t="shared" si="3"/>
        <v>147381</v>
      </c>
      <c r="I13" s="42">
        <f t="shared" si="3"/>
        <v>165084</v>
      </c>
      <c r="J13" s="42">
        <f t="shared" si="3"/>
        <v>41632</v>
      </c>
      <c r="K13" s="38">
        <f t="shared" si="1"/>
        <v>1072379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1.241747807643345</v>
      </c>
      <c r="C18" s="39">
        <v>1.356859827879661</v>
      </c>
      <c r="D18" s="39">
        <v>1.209124097546799</v>
      </c>
      <c r="E18" s="39">
        <v>1.559188543038836</v>
      </c>
      <c r="F18" s="39">
        <v>1.102538127095055</v>
      </c>
      <c r="G18" s="39">
        <v>1.254221872887331</v>
      </c>
      <c r="H18" s="39">
        <v>1.226701308671651</v>
      </c>
      <c r="I18" s="39">
        <v>1.241544533159811</v>
      </c>
      <c r="J18" s="39">
        <v>1.201049350620359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976736.42</v>
      </c>
      <c r="C20" s="36">
        <f aca="true" t="shared" si="4" ref="C20:J20">SUM(C21:C30)</f>
        <v>938016.99</v>
      </c>
      <c r="D20" s="36">
        <f t="shared" si="4"/>
        <v>1275407.52</v>
      </c>
      <c r="E20" s="36">
        <f t="shared" si="4"/>
        <v>715183.74</v>
      </c>
      <c r="F20" s="36">
        <f t="shared" si="4"/>
        <v>764594.3600000001</v>
      </c>
      <c r="G20" s="36">
        <f t="shared" si="4"/>
        <v>923118.3900000001</v>
      </c>
      <c r="H20" s="36">
        <f t="shared" si="4"/>
        <v>839139.9400000001</v>
      </c>
      <c r="I20" s="36">
        <f t="shared" si="4"/>
        <v>1037997.63</v>
      </c>
      <c r="J20" s="36">
        <f t="shared" si="4"/>
        <v>266531.33</v>
      </c>
      <c r="K20" s="36">
        <f aca="true" t="shared" si="5" ref="K20:K29">SUM(B20:J20)</f>
        <v>7736726.32</v>
      </c>
      <c r="L20"/>
      <c r="M20"/>
      <c r="N20"/>
    </row>
    <row r="21" spans="1:14" ht="16.5" customHeight="1">
      <c r="A21" s="35" t="s">
        <v>28</v>
      </c>
      <c r="B21" s="58">
        <f>ROUND((B15+B16)*B7,2)</f>
        <v>760015.69</v>
      </c>
      <c r="C21" s="58">
        <f>ROUND((C15+C16)*C7,2)</f>
        <v>662274.08</v>
      </c>
      <c r="D21" s="58">
        <f aca="true" t="shared" si="6" ref="D21:J21">ROUND((D15+D16)*D7,2)</f>
        <v>1015748.9</v>
      </c>
      <c r="E21" s="58">
        <f t="shared" si="6"/>
        <v>438648.73</v>
      </c>
      <c r="F21" s="58">
        <f t="shared" si="6"/>
        <v>668858.55</v>
      </c>
      <c r="G21" s="58">
        <f t="shared" si="6"/>
        <v>708773.06</v>
      </c>
      <c r="H21" s="58">
        <f t="shared" si="6"/>
        <v>653249.47</v>
      </c>
      <c r="I21" s="58">
        <f t="shared" si="6"/>
        <v>768586.85</v>
      </c>
      <c r="J21" s="58">
        <f t="shared" si="6"/>
        <v>210523.11</v>
      </c>
      <c r="K21" s="30">
        <f t="shared" si="5"/>
        <v>5886678.4399999995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183732.13</v>
      </c>
      <c r="C22" s="30">
        <f t="shared" si="7"/>
        <v>236339.01</v>
      </c>
      <c r="D22" s="30">
        <f t="shared" si="7"/>
        <v>212417.57</v>
      </c>
      <c r="E22" s="30">
        <f t="shared" si="7"/>
        <v>245287.34</v>
      </c>
      <c r="F22" s="30">
        <f t="shared" si="7"/>
        <v>68583.5</v>
      </c>
      <c r="G22" s="30">
        <f t="shared" si="7"/>
        <v>180185.61</v>
      </c>
      <c r="H22" s="30">
        <f t="shared" si="7"/>
        <v>148092.51</v>
      </c>
      <c r="I22" s="30">
        <f t="shared" si="7"/>
        <v>185647.95</v>
      </c>
      <c r="J22" s="30">
        <f t="shared" si="7"/>
        <v>42325.53</v>
      </c>
      <c r="K22" s="30">
        <f t="shared" si="5"/>
        <v>1502611.15</v>
      </c>
      <c r="L22"/>
      <c r="M22"/>
      <c r="N22"/>
    </row>
    <row r="23" spans="1:14" ht="16.5" customHeight="1">
      <c r="A23" s="18" t="s">
        <v>26</v>
      </c>
      <c r="B23" s="30">
        <v>28725</v>
      </c>
      <c r="C23" s="30">
        <v>33536.54</v>
      </c>
      <c r="D23" s="30">
        <v>38948.1</v>
      </c>
      <c r="E23" s="30">
        <v>24237.98</v>
      </c>
      <c r="F23" s="30">
        <v>23570.02</v>
      </c>
      <c r="G23" s="30">
        <v>30289.68</v>
      </c>
      <c r="H23" s="30">
        <v>32256.39</v>
      </c>
      <c r="I23" s="30">
        <v>38473.52</v>
      </c>
      <c r="J23" s="30">
        <v>11128.81</v>
      </c>
      <c r="K23" s="30">
        <f t="shared" si="5"/>
        <v>261166.03999999995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1241.68</v>
      </c>
      <c r="C26" s="30">
        <v>1192.66</v>
      </c>
      <c r="D26" s="30">
        <v>1620.17</v>
      </c>
      <c r="E26" s="30">
        <v>909.47</v>
      </c>
      <c r="F26" s="30">
        <v>972.1</v>
      </c>
      <c r="G26" s="30">
        <v>1173.6</v>
      </c>
      <c r="H26" s="30">
        <v>1067.41</v>
      </c>
      <c r="I26" s="30">
        <v>1320.64</v>
      </c>
      <c r="J26" s="30">
        <v>337.65</v>
      </c>
      <c r="K26" s="30">
        <f t="shared" si="5"/>
        <v>9835.38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39134.22</v>
      </c>
      <c r="J29" s="30">
        <v>0</v>
      </c>
      <c r="K29" s="30">
        <f t="shared" si="5"/>
        <v>39134.22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-56324.4</v>
      </c>
      <c r="C32" s="30">
        <f t="shared" si="8"/>
        <v>-65546.8</v>
      </c>
      <c r="D32" s="30">
        <f t="shared" si="8"/>
        <v>-97050.23</v>
      </c>
      <c r="E32" s="30">
        <f t="shared" si="8"/>
        <v>-38522</v>
      </c>
      <c r="F32" s="30">
        <f t="shared" si="8"/>
        <v>-39516.4</v>
      </c>
      <c r="G32" s="30">
        <f t="shared" si="8"/>
        <v>-28569.2</v>
      </c>
      <c r="H32" s="30">
        <f t="shared" si="8"/>
        <v>-24802.8</v>
      </c>
      <c r="I32" s="30">
        <f t="shared" si="8"/>
        <v>-54454.4</v>
      </c>
      <c r="J32" s="30">
        <f t="shared" si="8"/>
        <v>-14463.71</v>
      </c>
      <c r="K32" s="30">
        <f aca="true" t="shared" si="9" ref="K32:K40">SUM(B32:J32)</f>
        <v>-419249.94000000006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-56324.4</v>
      </c>
      <c r="C33" s="30">
        <f t="shared" si="10"/>
        <v>-65546.8</v>
      </c>
      <c r="D33" s="30">
        <f t="shared" si="10"/>
        <v>-73656</v>
      </c>
      <c r="E33" s="30">
        <f t="shared" si="10"/>
        <v>-38522</v>
      </c>
      <c r="F33" s="30">
        <f t="shared" si="10"/>
        <v>-39516.4</v>
      </c>
      <c r="G33" s="30">
        <f t="shared" si="10"/>
        <v>-28569.2</v>
      </c>
      <c r="H33" s="30">
        <f t="shared" si="10"/>
        <v>-24802.8</v>
      </c>
      <c r="I33" s="30">
        <f t="shared" si="10"/>
        <v>-54454.4</v>
      </c>
      <c r="J33" s="30">
        <f t="shared" si="10"/>
        <v>-7691.2</v>
      </c>
      <c r="K33" s="30">
        <f t="shared" si="9"/>
        <v>-389083.20000000007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-56324.4</v>
      </c>
      <c r="C34" s="30">
        <f t="shared" si="11"/>
        <v>-65546.8</v>
      </c>
      <c r="D34" s="30">
        <f t="shared" si="11"/>
        <v>-73656</v>
      </c>
      <c r="E34" s="30">
        <f t="shared" si="11"/>
        <v>-38522</v>
      </c>
      <c r="F34" s="30">
        <f t="shared" si="11"/>
        <v>-39516.4</v>
      </c>
      <c r="G34" s="30">
        <f t="shared" si="11"/>
        <v>-28569.2</v>
      </c>
      <c r="H34" s="30">
        <f t="shared" si="11"/>
        <v>-24802.8</v>
      </c>
      <c r="I34" s="30">
        <f t="shared" si="11"/>
        <v>-54454.4</v>
      </c>
      <c r="J34" s="30">
        <f t="shared" si="11"/>
        <v>-7691.2</v>
      </c>
      <c r="K34" s="30">
        <f t="shared" si="9"/>
        <v>-389083.20000000007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</v>
      </c>
      <c r="K38" s="30">
        <f t="shared" si="9"/>
        <v>-30166.739999999998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920412.02</v>
      </c>
      <c r="C55" s="27">
        <f t="shared" si="15"/>
        <v>872470.19</v>
      </c>
      <c r="D55" s="27">
        <f t="shared" si="15"/>
        <v>1178357.29</v>
      </c>
      <c r="E55" s="27">
        <f t="shared" si="15"/>
        <v>676661.74</v>
      </c>
      <c r="F55" s="27">
        <f t="shared" si="15"/>
        <v>725077.9600000001</v>
      </c>
      <c r="G55" s="27">
        <f t="shared" si="15"/>
        <v>894549.1900000002</v>
      </c>
      <c r="H55" s="27">
        <f t="shared" si="15"/>
        <v>814337.14</v>
      </c>
      <c r="I55" s="27">
        <f t="shared" si="15"/>
        <v>983543.23</v>
      </c>
      <c r="J55" s="27">
        <f t="shared" si="15"/>
        <v>252067.62000000002</v>
      </c>
      <c r="K55" s="20">
        <f>SUM(B55:J55)</f>
        <v>7317476.38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920412.02</v>
      </c>
      <c r="C61" s="10">
        <f t="shared" si="17"/>
        <v>872470.194145203</v>
      </c>
      <c r="D61" s="10">
        <f t="shared" si="17"/>
        <v>1178357.2919991182</v>
      </c>
      <c r="E61" s="10">
        <f t="shared" si="17"/>
        <v>676661.7442175</v>
      </c>
      <c r="F61" s="10">
        <f t="shared" si="17"/>
        <v>725077.962944936</v>
      </c>
      <c r="G61" s="10">
        <f t="shared" si="17"/>
        <v>894549.1947033872</v>
      </c>
      <c r="H61" s="10">
        <f t="shared" si="17"/>
        <v>814337.139691256</v>
      </c>
      <c r="I61" s="10">
        <f>SUM(I62:I74)</f>
        <v>983543.23</v>
      </c>
      <c r="J61" s="10">
        <f t="shared" si="17"/>
        <v>252067.6245517924</v>
      </c>
      <c r="K61" s="5">
        <f>SUM(K62:K74)</f>
        <v>7317476.402253193</v>
      </c>
      <c r="L61" s="9"/>
    </row>
    <row r="62" spans="1:12" ht="16.5" customHeight="1">
      <c r="A62" s="7" t="s">
        <v>56</v>
      </c>
      <c r="B62" s="8">
        <v>806188.89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806188.89</v>
      </c>
      <c r="L62"/>
    </row>
    <row r="63" spans="1:12" ht="16.5" customHeight="1">
      <c r="A63" s="7" t="s">
        <v>57</v>
      </c>
      <c r="B63" s="8">
        <v>114223.13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114223.13</v>
      </c>
      <c r="L63"/>
    </row>
    <row r="64" spans="1:12" ht="16.5" customHeight="1">
      <c r="A64" s="7" t="s">
        <v>4</v>
      </c>
      <c r="B64" s="6">
        <v>0</v>
      </c>
      <c r="C64" s="8">
        <v>872470.194145203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872470.194145203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1178357.2919991182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1178357.2919991182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676661.7442175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676661.7442175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725077.962944936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725077.962944936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894549.1947033872</v>
      </c>
      <c r="H68" s="6">
        <v>0</v>
      </c>
      <c r="I68" s="6">
        <v>0</v>
      </c>
      <c r="J68" s="6">
        <v>0</v>
      </c>
      <c r="K68" s="5">
        <f t="shared" si="18"/>
        <v>894549.1947033872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814337.139691256</v>
      </c>
      <c r="I69" s="6">
        <v>0</v>
      </c>
      <c r="J69" s="6">
        <v>0</v>
      </c>
      <c r="K69" s="5">
        <f t="shared" si="18"/>
        <v>814337.139691256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381516.42</v>
      </c>
      <c r="J71" s="6">
        <v>0</v>
      </c>
      <c r="K71" s="5">
        <f t="shared" si="18"/>
        <v>381516.42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602026.81</v>
      </c>
      <c r="J72" s="6">
        <v>0</v>
      </c>
      <c r="K72" s="5">
        <f t="shared" si="18"/>
        <v>602026.81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252067.6245517924</v>
      </c>
      <c r="K73" s="5">
        <f t="shared" si="18"/>
        <v>252067.6245517924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2024-01-03T12:30:38Z</dcterms:modified>
  <cp:category/>
  <cp:version/>
  <cp:contentType/>
  <cp:contentStatus/>
</cp:coreProperties>
</file>