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<sst xmlns="http://schemas.openxmlformats.org/spreadsheetml/2006/main" count="83" uniqueCount="82">
  <si>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</si>
  <si>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</si>
  <si>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</si>
  <si>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</si>
  <si>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</si>
  <si>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</si>
  <si>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</si>
  <si>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</si>
  <si>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</si>
  <si>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</si>
  <si>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</si>
  <si>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</si>
  <si>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</si>
  <si>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</si>
  <si>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</si>
  <si>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</si>
  <si>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</si>
  <si>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</si>
  <si>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</si>
  <si>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</si>
  <si>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</si>
  <si>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</si>
  <si>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</si>
  <si>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</si>
  <si>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</si>
  <si>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</si>
  <si>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</si>
  <si>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</si>
  <si>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</si>
  <si>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</si>
  <si>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</si>
  <si>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</si>
  <si>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</si>
  <si>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</si>
  <si>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</si>
  <si>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</si>
  <si>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</si>
  <si>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</si>
  <si>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</si>
  <si>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</si>
  <si>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</si>
  <si>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</si>
  <si>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</si>
  <si>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</si>
  <si>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</si>
  <si>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</si>
  <si>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</si>
  <si>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</si>
  <si>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</si>
  <si>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</si>
  <si>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</si>
  <si>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</si>
  <si>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</si>
  <si>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</si>
  <si>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</si>
  <si>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</si>
  <si>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</si>
  <si>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</si>
  <si>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</si>
  <si>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</si>
  <si>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</si>
  <si>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</si>
  <si>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</si>
  <si>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</si>
  <si>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</si>
  <si>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</si>
  <si>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</si>
  <si>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</si>
  <si>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</si>
  <si>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</si>
  <si>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</si>
  <si>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</si>
  <si>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</si>
  <si>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</si>
  <si>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</si>
  <si>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</si>
  <si>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</si>
  <si>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</si>
  <si>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</si>
  <si>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</si>
  <si>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22/12/23 - VENCIMENTO 03/01/24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</si>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</sst>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293127</v>
      </c>
      <c r="C7" s="46">
        <f aca="true" t="shared" si="0" ref="C7:J7">+C8+C11</f>
        <v>229480</v>
      </c>
      <c r="D7" s="46">
        <f t="shared" si="0"/>
        <v>286327</v>
      </c>
      <c r="E7" s="46">
        <f t="shared" si="0"/>
        <v>155574</v>
      </c>
      <c r="F7" s="46">
        <f t="shared" si="0"/>
        <v>209811</v>
      </c>
      <c r="G7" s="46">
        <f t="shared" si="0"/>
        <v>204621</v>
      </c>
      <c r="H7" s="46">
        <f t="shared" si="0"/>
        <v>240017</v>
      </c>
      <c r="I7" s="46">
        <f t="shared" si="0"/>
        <v>315866</v>
      </c>
      <c r="J7" s="46">
        <f t="shared" si="0"/>
        <v>100460</v>
      </c>
      <c r="K7" s="38">
        <f aca="true" t="shared" si="1" ref="K7:K13">SUM(B7:J7)</f>
        <v>2035283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18168</v>
      </c>
      <c r="C8" s="44">
        <f t="shared" si="2"/>
        <v>18041</v>
      </c>
      <c r="D8" s="44">
        <f t="shared" si="2"/>
        <v>19422</v>
      </c>
      <c r="E8" s="44">
        <f t="shared" si="2"/>
        <v>11625</v>
      </c>
      <c r="F8" s="44">
        <f t="shared" si="2"/>
        <v>12414</v>
      </c>
      <c r="G8" s="44">
        <f t="shared" si="2"/>
        <v>7463</v>
      </c>
      <c r="H8" s="44">
        <f t="shared" si="2"/>
        <v>6597</v>
      </c>
      <c r="I8" s="44">
        <f t="shared" si="2"/>
        <v>17045</v>
      </c>
      <c r="J8" s="44">
        <f t="shared" si="2"/>
        <v>3082</v>
      </c>
      <c r="K8" s="38">
        <f t="shared" si="1"/>
        <v>113857</v>
      </c>
      <c r="L8"/>
      <c r="M8"/>
      <c r="N8"/>
    </row>
    <row r="9" spans="1:14" ht="16.5" customHeight="1">
      <c r="A9" s="22" t="s">
        <v>32</v>
      </c>
      <c r="B9" s="44">
        <v>18120</v>
      </c>
      <c r="C9" s="44">
        <v>18040</v>
      </c>
      <c r="D9" s="44">
        <v>19422</v>
      </c>
      <c r="E9" s="44">
        <v>11290</v>
      </c>
      <c r="F9" s="44">
        <v>12394</v>
      </c>
      <c r="G9" s="44">
        <v>7461</v>
      </c>
      <c r="H9" s="44">
        <v>6597</v>
      </c>
      <c r="I9" s="44">
        <v>16979</v>
      </c>
      <c r="J9" s="44">
        <v>3082</v>
      </c>
      <c r="K9" s="38">
        <f t="shared" si="1"/>
        <v>113385</v>
      </c>
      <c r="L9"/>
      <c r="M9"/>
      <c r="N9"/>
    </row>
    <row r="10" spans="1:14" ht="16.5" customHeight="1">
      <c r="A10" s="22" t="s">
        <v>31</v>
      </c>
      <c r="B10" s="44">
        <v>48</v>
      </c>
      <c r="C10" s="44">
        <v>1</v>
      </c>
      <c r="D10" s="44">
        <v>0</v>
      </c>
      <c r="E10" s="44">
        <v>335</v>
      </c>
      <c r="F10" s="44">
        <v>20</v>
      </c>
      <c r="G10" s="44">
        <v>2</v>
      </c>
      <c r="H10" s="44">
        <v>0</v>
      </c>
      <c r="I10" s="44">
        <v>66</v>
      </c>
      <c r="J10" s="44">
        <v>0</v>
      </c>
      <c r="K10" s="38">
        <f t="shared" si="1"/>
        <v>472</v>
      </c>
      <c r="L10"/>
      <c r="M10"/>
      <c r="N10"/>
    </row>
    <row r="11" spans="1:14" ht="16.5" customHeight="1">
      <c r="A11" s="43" t="s">
        <v>67</v>
      </c>
      <c r="B11" s="42">
        <v>274959</v>
      </c>
      <c r="C11" s="42">
        <v>211439</v>
      </c>
      <c r="D11" s="42">
        <v>266905</v>
      </c>
      <c r="E11" s="42">
        <v>143949</v>
      </c>
      <c r="F11" s="42">
        <v>197397</v>
      </c>
      <c r="G11" s="42">
        <v>197158</v>
      </c>
      <c r="H11" s="42">
        <v>233420</v>
      </c>
      <c r="I11" s="42">
        <v>298821</v>
      </c>
      <c r="J11" s="42">
        <v>97378</v>
      </c>
      <c r="K11" s="38">
        <f t="shared" si="1"/>
        <v>1921426</v>
      </c>
      <c r="L11" s="59"/>
      <c r="M11" s="59"/>
      <c r="N11" s="59"/>
    </row>
    <row r="12" spans="1:14" ht="16.5" customHeight="1">
      <c r="A12" s="22" t="s">
        <v>79</v>
      </c>
      <c r="B12" s="42">
        <v>20414</v>
      </c>
      <c r="C12" s="42">
        <v>17616</v>
      </c>
      <c r="D12" s="42">
        <v>21595</v>
      </c>
      <c r="E12" s="42">
        <v>14315</v>
      </c>
      <c r="F12" s="42">
        <v>13128</v>
      </c>
      <c r="G12" s="42">
        <v>11380</v>
      </c>
      <c r="H12" s="42">
        <v>12039</v>
      </c>
      <c r="I12" s="42">
        <v>16837</v>
      </c>
      <c r="J12" s="42">
        <v>4379</v>
      </c>
      <c r="K12" s="38">
        <f t="shared" si="1"/>
        <v>131703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254545</v>
      </c>
      <c r="C13" s="42">
        <f>+C11-C12</f>
        <v>193823</v>
      </c>
      <c r="D13" s="42">
        <f>+D11-D12</f>
        <v>245310</v>
      </c>
      <c r="E13" s="42">
        <f aca="true" t="shared" si="3" ref="E13:J13">+E11-E12</f>
        <v>129634</v>
      </c>
      <c r="F13" s="42">
        <f t="shared" si="3"/>
        <v>184269</v>
      </c>
      <c r="G13" s="42">
        <f t="shared" si="3"/>
        <v>185778</v>
      </c>
      <c r="H13" s="42">
        <f t="shared" si="3"/>
        <v>221381</v>
      </c>
      <c r="I13" s="42">
        <f t="shared" si="3"/>
        <v>281984</v>
      </c>
      <c r="J13" s="42">
        <f t="shared" si="3"/>
        <v>92999</v>
      </c>
      <c r="K13" s="38">
        <f t="shared" si="1"/>
        <v>1789723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1.254181959863447</v>
      </c>
      <c r="C18" s="39">
        <v>1.363216486061441</v>
      </c>
      <c r="D18" s="39">
        <v>1.206800764308445</v>
      </c>
      <c r="E18" s="39">
        <v>1.601485666892101</v>
      </c>
      <c r="F18" s="39">
        <v>1.117410921267804</v>
      </c>
      <c r="G18" s="39">
        <v>1.2135865570083</v>
      </c>
      <c r="H18" s="39">
        <v>1.193127601565465</v>
      </c>
      <c r="I18" s="39">
        <v>1.228689949967083</v>
      </c>
      <c r="J18" s="39">
        <v>1.253735480961888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1722942.85</v>
      </c>
      <c r="C20" s="36">
        <f aca="true" t="shared" si="4" ref="C20:J20">SUM(C21:C30)</f>
        <v>1609792.0000000002</v>
      </c>
      <c r="D20" s="36">
        <f t="shared" si="4"/>
        <v>1965926.21</v>
      </c>
      <c r="E20" s="36">
        <f t="shared" si="4"/>
        <v>1238772.75</v>
      </c>
      <c r="F20" s="36">
        <f t="shared" si="4"/>
        <v>1226794.5100000002</v>
      </c>
      <c r="G20" s="36">
        <f t="shared" si="4"/>
        <v>1313009.0299999998</v>
      </c>
      <c r="H20" s="36">
        <f t="shared" si="4"/>
        <v>1211299.95</v>
      </c>
      <c r="I20" s="36">
        <f t="shared" si="4"/>
        <v>1704425.2000000004</v>
      </c>
      <c r="J20" s="36">
        <f t="shared" si="4"/>
        <v>607680.29</v>
      </c>
      <c r="K20" s="36">
        <f aca="true" t="shared" si="5" ref="K20:K29">SUM(B20:J20)</f>
        <v>12600642.79</v>
      </c>
      <c r="L20"/>
      <c r="M20"/>
      <c r="N20"/>
    </row>
    <row r="21" spans="1:14" ht="16.5" customHeight="1">
      <c r="A21" s="35" t="s">
        <v>28</v>
      </c>
      <c r="B21" s="58">
        <f>ROUND((B15+B16)*B7,2)</f>
        <v>1323439.09</v>
      </c>
      <c r="C21" s="58">
        <f>ROUND((C15+C16)*C7,2)</f>
        <v>1138220.8</v>
      </c>
      <c r="D21" s="58">
        <f aca="true" t="shared" si="6" ref="D21:J21">ROUND((D15+D16)*D7,2)</f>
        <v>1574369.01</v>
      </c>
      <c r="E21" s="58">
        <f t="shared" si="6"/>
        <v>743737.06</v>
      </c>
      <c r="F21" s="58">
        <f t="shared" si="6"/>
        <v>1061454.83</v>
      </c>
      <c r="G21" s="58">
        <f t="shared" si="6"/>
        <v>1045674.7</v>
      </c>
      <c r="H21" s="58">
        <f t="shared" si="6"/>
        <v>976629.17</v>
      </c>
      <c r="I21" s="58">
        <f t="shared" si="6"/>
        <v>1298272.43</v>
      </c>
      <c r="J21" s="58">
        <f t="shared" si="6"/>
        <v>467219.37</v>
      </c>
      <c r="K21" s="30">
        <f t="shared" si="5"/>
        <v>9629016.46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336394.34</v>
      </c>
      <c r="C22" s="30">
        <f t="shared" si="7"/>
        <v>413420.56</v>
      </c>
      <c r="D22" s="30">
        <f t="shared" si="7"/>
        <v>325580.71</v>
      </c>
      <c r="E22" s="30">
        <f t="shared" si="7"/>
        <v>447347.18</v>
      </c>
      <c r="F22" s="30">
        <f t="shared" si="7"/>
        <v>124626.39</v>
      </c>
      <c r="G22" s="30">
        <f t="shared" si="7"/>
        <v>223342.06</v>
      </c>
      <c r="H22" s="30">
        <f t="shared" si="7"/>
        <v>188614.05</v>
      </c>
      <c r="I22" s="30">
        <f t="shared" si="7"/>
        <v>296901.86</v>
      </c>
      <c r="J22" s="30">
        <f t="shared" si="7"/>
        <v>118550.13</v>
      </c>
      <c r="K22" s="30">
        <f t="shared" si="5"/>
        <v>2474777.28</v>
      </c>
      <c r="L22"/>
      <c r="M22"/>
      <c r="N22"/>
    </row>
    <row r="23" spans="1:14" ht="16.5" customHeight="1">
      <c r="A23" s="18" t="s">
        <v>26</v>
      </c>
      <c r="B23" s="30">
        <v>58687.89</v>
      </c>
      <c r="C23" s="30">
        <v>52168.91</v>
      </c>
      <c r="D23" s="30">
        <v>57708.05</v>
      </c>
      <c r="E23" s="30">
        <v>40583.51</v>
      </c>
      <c r="F23" s="30">
        <v>37106.49</v>
      </c>
      <c r="G23" s="30">
        <v>40231.15</v>
      </c>
      <c r="H23" s="30">
        <v>40599.58</v>
      </c>
      <c r="I23" s="30">
        <v>66307.62</v>
      </c>
      <c r="J23" s="30">
        <v>19201.7</v>
      </c>
      <c r="K23" s="30">
        <f t="shared" si="5"/>
        <v>412594.9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1399.61</v>
      </c>
      <c r="C26" s="30">
        <v>1307.03</v>
      </c>
      <c r="D26" s="30">
        <v>1595.66</v>
      </c>
      <c r="E26" s="30">
        <v>1004.78</v>
      </c>
      <c r="F26" s="30">
        <v>996.61</v>
      </c>
      <c r="G26" s="30">
        <v>1064.68</v>
      </c>
      <c r="H26" s="30">
        <v>982.99</v>
      </c>
      <c r="I26" s="30">
        <v>1383.27</v>
      </c>
      <c r="J26" s="30">
        <v>492.86</v>
      </c>
      <c r="K26" s="30">
        <f t="shared" si="5"/>
        <v>10227.490000000002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36725.57</v>
      </c>
      <c r="J29" s="30">
        <v>0</v>
      </c>
      <c r="K29" s="30">
        <f t="shared" si="5"/>
        <v>36725.57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-268175.01</v>
      </c>
      <c r="C32" s="30">
        <f t="shared" si="8"/>
        <v>-140708</v>
      </c>
      <c r="D32" s="30">
        <f t="shared" si="8"/>
        <v>-245224.77000000002</v>
      </c>
      <c r="E32" s="30">
        <f t="shared" si="8"/>
        <v>-244059.02</v>
      </c>
      <c r="F32" s="30">
        <f t="shared" si="8"/>
        <v>-60275.6</v>
      </c>
      <c r="G32" s="30">
        <f t="shared" si="8"/>
        <v>-260750.07</v>
      </c>
      <c r="H32" s="30">
        <f t="shared" si="8"/>
        <v>-100878.97</v>
      </c>
      <c r="I32" s="30">
        <f t="shared" si="8"/>
        <v>-228800.75</v>
      </c>
      <c r="J32" s="30">
        <f t="shared" si="8"/>
        <v>-60854.350000000006</v>
      </c>
      <c r="K32" s="30">
        <f aca="true" t="shared" si="9" ref="K32:K42">SUM(B32:J32)</f>
        <v>-1609726.54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-247781.01</v>
      </c>
      <c r="C33" s="30">
        <f t="shared" si="10"/>
        <v>-91208</v>
      </c>
      <c r="D33" s="30">
        <f t="shared" si="10"/>
        <v>-131833.19</v>
      </c>
      <c r="E33" s="30">
        <f t="shared" si="10"/>
        <v>-194559.02</v>
      </c>
      <c r="F33" s="30">
        <f t="shared" si="10"/>
        <v>-54533.6</v>
      </c>
      <c r="G33" s="30">
        <f t="shared" si="10"/>
        <v>-150955.44</v>
      </c>
      <c r="H33" s="30">
        <f t="shared" si="10"/>
        <v>-50881.21</v>
      </c>
      <c r="I33" s="30">
        <f t="shared" si="10"/>
        <v>-108812.75</v>
      </c>
      <c r="J33" s="30">
        <f t="shared" si="10"/>
        <v>-24082.37</v>
      </c>
      <c r="K33" s="30">
        <f t="shared" si="9"/>
        <v>-1054646.59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-79728</v>
      </c>
      <c r="C34" s="30">
        <f t="shared" si="11"/>
        <v>-79376</v>
      </c>
      <c r="D34" s="30">
        <f t="shared" si="11"/>
        <v>-85456.8</v>
      </c>
      <c r="E34" s="30">
        <f t="shared" si="11"/>
        <v>-49676</v>
      </c>
      <c r="F34" s="30">
        <f t="shared" si="11"/>
        <v>-54533.6</v>
      </c>
      <c r="G34" s="30">
        <f t="shared" si="11"/>
        <v>-32828.4</v>
      </c>
      <c r="H34" s="30">
        <f t="shared" si="11"/>
        <v>-29026.8</v>
      </c>
      <c r="I34" s="30">
        <f t="shared" si="11"/>
        <v>-74707.6</v>
      </c>
      <c r="J34" s="30">
        <f t="shared" si="11"/>
        <v>-13560.8</v>
      </c>
      <c r="K34" s="30">
        <f t="shared" si="9"/>
        <v>-498893.99999999994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-168053.01</v>
      </c>
      <c r="C37" s="30">
        <v>-11832</v>
      </c>
      <c r="D37" s="30">
        <v>-46376.39</v>
      </c>
      <c r="E37" s="30">
        <v>-144883.02</v>
      </c>
      <c r="F37" s="26">
        <v>0</v>
      </c>
      <c r="G37" s="30">
        <v>-118127.04</v>
      </c>
      <c r="H37" s="30">
        <v>-21854.41</v>
      </c>
      <c r="I37" s="30">
        <v>-34105.15</v>
      </c>
      <c r="J37" s="30">
        <v>-10521.57</v>
      </c>
      <c r="K37" s="30">
        <f t="shared" si="9"/>
        <v>-555752.59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-20394</v>
      </c>
      <c r="C38" s="27">
        <f t="shared" si="12"/>
        <v>-49500</v>
      </c>
      <c r="D38" s="27">
        <f t="shared" si="12"/>
        <v>-113391.58</v>
      </c>
      <c r="E38" s="27">
        <f t="shared" si="12"/>
        <v>-49500</v>
      </c>
      <c r="F38" s="27">
        <f t="shared" si="12"/>
        <v>-5742</v>
      </c>
      <c r="G38" s="27">
        <f t="shared" si="12"/>
        <v>-109794.63</v>
      </c>
      <c r="H38" s="27">
        <f t="shared" si="12"/>
        <v>-49997.76</v>
      </c>
      <c r="I38" s="27">
        <f t="shared" si="12"/>
        <v>-119988</v>
      </c>
      <c r="J38" s="27">
        <f t="shared" si="12"/>
        <v>-36771.98</v>
      </c>
      <c r="K38" s="30">
        <f t="shared" si="9"/>
        <v>-555079.9500000001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-594</v>
      </c>
      <c r="C40" s="27">
        <v>0</v>
      </c>
      <c r="D40" s="27">
        <v>-89997.35</v>
      </c>
      <c r="E40" s="27">
        <v>0</v>
      </c>
      <c r="F40" s="27">
        <v>-5742</v>
      </c>
      <c r="G40" s="27">
        <v>-89994.63</v>
      </c>
      <c r="H40" s="27">
        <v>-49997.76</v>
      </c>
      <c r="I40" s="27">
        <v>-119988</v>
      </c>
      <c r="J40" s="27">
        <v>-29999.47</v>
      </c>
      <c r="K40" s="30">
        <f t="shared" si="9"/>
        <v>-386313.20999999996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27">
        <v>-19800</v>
      </c>
      <c r="C42" s="27">
        <v>-49500</v>
      </c>
      <c r="D42" s="17">
        <v>0</v>
      </c>
      <c r="E42" s="27">
        <v>-49500</v>
      </c>
      <c r="F42" s="17">
        <v>0</v>
      </c>
      <c r="G42" s="27">
        <v>-19800</v>
      </c>
      <c r="H42" s="17">
        <v>0</v>
      </c>
      <c r="I42" s="17">
        <v>0</v>
      </c>
      <c r="J42" s="17">
        <v>0</v>
      </c>
      <c r="K42" s="30">
        <f t="shared" si="9"/>
        <v>-138600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1454767.84</v>
      </c>
      <c r="C55" s="27">
        <f t="shared" si="15"/>
        <v>1469084.0000000002</v>
      </c>
      <c r="D55" s="27">
        <f t="shared" si="15"/>
        <v>1720701.44</v>
      </c>
      <c r="E55" s="27">
        <f t="shared" si="15"/>
        <v>994713.73</v>
      </c>
      <c r="F55" s="27">
        <f t="shared" si="15"/>
        <v>1166518.9100000001</v>
      </c>
      <c r="G55" s="27">
        <f t="shared" si="15"/>
        <v>1052258.9599999997</v>
      </c>
      <c r="H55" s="27">
        <f t="shared" si="15"/>
        <v>1110420.98</v>
      </c>
      <c r="I55" s="27">
        <f t="shared" si="15"/>
        <v>1475624.4500000004</v>
      </c>
      <c r="J55" s="27">
        <f t="shared" si="15"/>
        <v>546825.9400000001</v>
      </c>
      <c r="K55" s="20">
        <f>SUM(B55:J55)</f>
        <v>10990916.25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1454767.8399999999</v>
      </c>
      <c r="C61" s="10">
        <f t="shared" si="17"/>
        <v>1469084</v>
      </c>
      <c r="D61" s="10">
        <f t="shared" si="17"/>
        <v>1720701.44</v>
      </c>
      <c r="E61" s="10">
        <f t="shared" si="17"/>
        <v>994713.73</v>
      </c>
      <c r="F61" s="10">
        <f t="shared" si="17"/>
        <v>1166518.91</v>
      </c>
      <c r="G61" s="10">
        <f t="shared" si="17"/>
        <v>1052258.96</v>
      </c>
      <c r="H61" s="10">
        <f t="shared" si="17"/>
        <v>1110420.98</v>
      </c>
      <c r="I61" s="10">
        <f>SUM(I62:I74)</f>
        <v>1475624.45</v>
      </c>
      <c r="J61" s="10">
        <f t="shared" si="17"/>
        <v>546825.94</v>
      </c>
      <c r="K61" s="5">
        <f>SUM(K62:K74)</f>
        <v>10990916.25</v>
      </c>
      <c r="L61" s="9"/>
    </row>
    <row r="62" spans="1:12" ht="16.5" customHeight="1">
      <c r="A62" s="7" t="s">
        <v>56</v>
      </c>
      <c r="B62" s="8">
        <v>1274376.63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1274376.63</v>
      </c>
      <c r="L62"/>
    </row>
    <row r="63" spans="1:12" ht="16.5" customHeight="1">
      <c r="A63" s="7" t="s">
        <v>57</v>
      </c>
      <c r="B63" s="8">
        <v>180391.21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180391.21</v>
      </c>
      <c r="L63"/>
    </row>
    <row r="64" spans="1:12" ht="16.5" customHeight="1">
      <c r="A64" s="7" t="s">
        <v>4</v>
      </c>
      <c r="B64" s="6">
        <v>0</v>
      </c>
      <c r="C64" s="8">
        <v>1469084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1469084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1720701.44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1720701.44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994713.73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994713.73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1166518.91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1166518.91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1052258.96</v>
      </c>
      <c r="H68" s="6">
        <v>0</v>
      </c>
      <c r="I68" s="6">
        <v>0</v>
      </c>
      <c r="J68" s="6">
        <v>0</v>
      </c>
      <c r="K68" s="5">
        <f t="shared" si="18"/>
        <v>1052258.96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1110420.98</v>
      </c>
      <c r="I69" s="6">
        <v>0</v>
      </c>
      <c r="J69" s="6">
        <v>0</v>
      </c>
      <c r="K69" s="5">
        <f t="shared" si="18"/>
        <v>1110420.98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512927.06</v>
      </c>
      <c r="J71" s="6">
        <v>0</v>
      </c>
      <c r="K71" s="5">
        <f t="shared" si="18"/>
        <v>512927.06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962697.39</v>
      </c>
      <c r="J72" s="6">
        <v>0</v>
      </c>
      <c r="K72" s="5">
        <f t="shared" si="18"/>
        <v>962697.39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546825.94</v>
      </c>
      <c r="K73" s="5">
        <f t="shared" si="18"/>
        <v>546825.94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2024-01-03T12:28:42Z</dcterms:modified>
  <cp:category/>
  <cp:version/>
  <cp:contentType/>
  <cp:contentStatus/>
</cp:coreProperties>
</file>