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<sst xmlns="http://schemas.openxmlformats.org/spreadsheetml/2006/main" count="84" uniqueCount="83">
  <si>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</si>
  <si>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</si>
  <si>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</si>
  <si>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</si>
  <si>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</si>
  <si>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</si>
  <si>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</si>
  <si>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</si>
  <si>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</si>
  <si>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</si>
  <si>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</si>
  <si>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</si>
  <si>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</si>
  <si>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</si>
  <si>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</si>
  <si>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</si>
  <si>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</si>
  <si>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</si>
  <si>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</si>
  <si>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</si>
  <si>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</si>
  <si>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</si>
  <si>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</si>
  <si>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</si>
  <si>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</si>
  <si>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</si>
  <si>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</si>
  <si>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</si>
  <si>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</si>
  <si>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</si>
  <si>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</si>
  <si>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</si>
  <si>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</si>
  <si>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</si>
  <si>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</si>
  <si>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</si>
  <si>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</si>
  <si>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</si>
  <si>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</si>
  <si>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</si>
  <si>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</si>
  <si>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</si>
  <si>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</si>
  <si>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</si>
  <si>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</si>
  <si>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</si>
  <si>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</si>
  <si>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</si>
  <si>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</si>
  <si>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</si>
  <si>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</si>
  <si>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</si>
  <si>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</si>
  <si>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</si>
  <si>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</si>
  <si>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</si>
  <si>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</si>
  <si>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</si>
  <si>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</si>
  <si>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</si>
  <si>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</si>
  <si>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</si>
  <si>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</si>
  <si>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</si>
  <si>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</si>
  <si>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</si>
  <si>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</si>
  <si>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</si>
  <si>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</si>
  <si>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</si>
  <si>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</si>
  <si>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</si>
  <si>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</si>
  <si>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</si>
  <si>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</si>
  <si>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</si>
  <si>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</si>
  <si>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</si>
  <si>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OPERAÇÃO 17/12/23 - VENCIMENTO 22/12/23</t>
  </si>
  <si>
    <t>4.9. Remuneração Veículos Elétricos</t>
  </si>
  <si>
    <t>TARIFA ZERO</t>
  </si>
  <si>
    <t>1.2.2. Demais Créditos Eletrônicos (Incluindo tarifa zero)</t>
  </si>
  <si>
    <t>1.2.1. Idosos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</si>
</sst>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left" vertical="center" indent="3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0</v>
      </c>
      <c r="F3" s="51" t="s">
        <v>80</v>
      </c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128386</v>
      </c>
      <c r="C7" s="46">
        <f aca="true" t="shared" si="0" ref="C7:J7">+C8+C11</f>
        <v>97181</v>
      </c>
      <c r="D7" s="46">
        <f t="shared" si="0"/>
        <v>152908</v>
      </c>
      <c r="E7" s="46">
        <f t="shared" si="0"/>
        <v>72347</v>
      </c>
      <c r="F7" s="46">
        <f t="shared" si="0"/>
        <v>113831</v>
      </c>
      <c r="G7" s="46">
        <f t="shared" si="0"/>
        <v>102519</v>
      </c>
      <c r="H7" s="46">
        <f t="shared" si="0"/>
        <v>114277</v>
      </c>
      <c r="I7" s="46">
        <f t="shared" si="0"/>
        <v>161956</v>
      </c>
      <c r="J7" s="46">
        <f t="shared" si="0"/>
        <v>38179</v>
      </c>
      <c r="K7" s="38">
        <f aca="true" t="shared" si="1" ref="K7:K13">SUM(B7:J7)</f>
        <v>981584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128386</v>
      </c>
      <c r="C11" s="42">
        <v>97181</v>
      </c>
      <c r="D11" s="42">
        <v>152908</v>
      </c>
      <c r="E11" s="42">
        <v>72347</v>
      </c>
      <c r="F11" s="42">
        <v>113831</v>
      </c>
      <c r="G11" s="42">
        <v>102519</v>
      </c>
      <c r="H11" s="42">
        <v>114277</v>
      </c>
      <c r="I11" s="42">
        <v>161956</v>
      </c>
      <c r="J11" s="42">
        <v>38179</v>
      </c>
      <c r="K11" s="38">
        <f t="shared" si="1"/>
        <v>981584</v>
      </c>
      <c r="L11" s="59"/>
      <c r="M11" s="59"/>
      <c r="N11" s="59"/>
    </row>
    <row r="12" spans="1:14" ht="16.5" customHeight="1">
      <c r="A12" s="22" t="s">
        <v>82</v>
      </c>
      <c r="B12" s="42">
        <v>7930</v>
      </c>
      <c r="C12" s="42">
        <v>5906</v>
      </c>
      <c r="D12" s="42">
        <v>9820</v>
      </c>
      <c r="E12" s="42">
        <v>5958</v>
      </c>
      <c r="F12" s="42">
        <v>6252</v>
      </c>
      <c r="G12" s="42">
        <v>4551</v>
      </c>
      <c r="H12" s="42">
        <v>4678</v>
      </c>
      <c r="I12" s="42">
        <v>6848</v>
      </c>
      <c r="J12" s="42">
        <v>1276</v>
      </c>
      <c r="K12" s="38">
        <f t="shared" si="1"/>
        <v>53219</v>
      </c>
      <c r="L12" s="59"/>
      <c r="M12" s="59"/>
      <c r="N12" s="59"/>
    </row>
    <row r="13" spans="1:14" ht="16.5" customHeight="1">
      <c r="A13" s="66" t="s">
        <v>81</v>
      </c>
      <c r="B13" s="42">
        <f>+B11-B12</f>
        <v>120456</v>
      </c>
      <c r="C13" s="42">
        <f>+C11-C12</f>
        <v>91275</v>
      </c>
      <c r="D13" s="42">
        <f>+D11-D12</f>
        <v>143088</v>
      </c>
      <c r="E13" s="42">
        <f aca="true" t="shared" si="3" ref="E13:J13">+E11-E12</f>
        <v>66389</v>
      </c>
      <c r="F13" s="42">
        <f t="shared" si="3"/>
        <v>107579</v>
      </c>
      <c r="G13" s="42">
        <f t="shared" si="3"/>
        <v>97968</v>
      </c>
      <c r="H13" s="42">
        <f t="shared" si="3"/>
        <v>109599</v>
      </c>
      <c r="I13" s="42">
        <f t="shared" si="3"/>
        <v>155108</v>
      </c>
      <c r="J13" s="42">
        <f t="shared" si="3"/>
        <v>36903</v>
      </c>
      <c r="K13" s="38">
        <f t="shared" si="1"/>
        <v>928365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1.069387738018179</v>
      </c>
      <c r="C18" s="39">
        <v>1.160184583698798</v>
      </c>
      <c r="D18" s="39">
        <v>1.119122141497072</v>
      </c>
      <c r="E18" s="39">
        <v>1.353386446082349</v>
      </c>
      <c r="F18" s="39">
        <v>0.989672615895535</v>
      </c>
      <c r="G18" s="39">
        <v>1.123286379911699</v>
      </c>
      <c r="H18" s="39">
        <v>1.186665538620479</v>
      </c>
      <c r="I18" s="39">
        <v>1.07655463404012</v>
      </c>
      <c r="J18" s="39">
        <v>1.081227221410013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77</v>
      </c>
      <c r="B20" s="36">
        <f>SUM(B21:B30)</f>
        <v>646794.28</v>
      </c>
      <c r="C20" s="36">
        <f aca="true" t="shared" si="4" ref="C20:J20">SUM(C21:C30)</f>
        <v>589743.8400000001</v>
      </c>
      <c r="D20" s="36">
        <f t="shared" si="4"/>
        <v>984590.7400000001</v>
      </c>
      <c r="E20" s="36">
        <f t="shared" si="4"/>
        <v>495834.1800000001</v>
      </c>
      <c r="F20" s="36">
        <f t="shared" si="4"/>
        <v>591287.4</v>
      </c>
      <c r="G20" s="36">
        <f t="shared" si="4"/>
        <v>611838.57</v>
      </c>
      <c r="H20" s="36">
        <f t="shared" si="4"/>
        <v>581038.6000000001</v>
      </c>
      <c r="I20" s="36">
        <f t="shared" si="4"/>
        <v>792761.48</v>
      </c>
      <c r="J20" s="36">
        <f t="shared" si="4"/>
        <v>203221.30000000002</v>
      </c>
      <c r="K20" s="36">
        <f aca="true" t="shared" si="5" ref="K20:K29">SUM(B20:J20)</f>
        <v>5497110.39</v>
      </c>
      <c r="L20"/>
      <c r="M20"/>
      <c r="N20"/>
    </row>
    <row r="21" spans="1:14" ht="16.5" customHeight="1">
      <c r="A21" s="35" t="s">
        <v>28</v>
      </c>
      <c r="B21" s="58">
        <f>ROUND((B15+B16)*B7,2)</f>
        <v>579649.95</v>
      </c>
      <c r="C21" s="58">
        <f>ROUND((C15+C16)*C7,2)</f>
        <v>482017.76</v>
      </c>
      <c r="D21" s="58">
        <f aca="true" t="shared" si="6" ref="D21:J21">ROUND((D15+D16)*D7,2)</f>
        <v>840764.64</v>
      </c>
      <c r="E21" s="58">
        <f t="shared" si="6"/>
        <v>345862.07</v>
      </c>
      <c r="F21" s="58">
        <f t="shared" si="6"/>
        <v>575882.41</v>
      </c>
      <c r="G21" s="58">
        <f t="shared" si="6"/>
        <v>523902.85</v>
      </c>
      <c r="H21" s="58">
        <f t="shared" si="6"/>
        <v>464993.11</v>
      </c>
      <c r="I21" s="58">
        <f t="shared" si="6"/>
        <v>665671.55</v>
      </c>
      <c r="J21" s="58">
        <f t="shared" si="6"/>
        <v>177562.89</v>
      </c>
      <c r="K21" s="30">
        <f t="shared" si="5"/>
        <v>4656307.2299999995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40220.6</v>
      </c>
      <c r="C22" s="30">
        <f t="shared" si="7"/>
        <v>77211.81</v>
      </c>
      <c r="D22" s="30">
        <f t="shared" si="7"/>
        <v>100153.68</v>
      </c>
      <c r="E22" s="30">
        <f t="shared" si="7"/>
        <v>122222.97</v>
      </c>
      <c r="F22" s="30">
        <f t="shared" si="7"/>
        <v>-5947.36</v>
      </c>
      <c r="G22" s="30">
        <f t="shared" si="7"/>
        <v>64590.09</v>
      </c>
      <c r="H22" s="30">
        <f t="shared" si="7"/>
        <v>86798.19</v>
      </c>
      <c r="I22" s="30">
        <f t="shared" si="7"/>
        <v>50960.24</v>
      </c>
      <c r="J22" s="30">
        <f t="shared" si="7"/>
        <v>14422.94</v>
      </c>
      <c r="K22" s="30">
        <f t="shared" si="5"/>
        <v>550633.16</v>
      </c>
      <c r="L22"/>
      <c r="M22"/>
      <c r="N22"/>
    </row>
    <row r="23" spans="1:14" ht="16.5" customHeight="1">
      <c r="A23" s="18" t="s">
        <v>26</v>
      </c>
      <c r="B23" s="30">
        <v>22698.25</v>
      </c>
      <c r="C23" s="30">
        <v>24741.89</v>
      </c>
      <c r="D23" s="30">
        <v>35167.08</v>
      </c>
      <c r="E23" s="30">
        <v>20725.83</v>
      </c>
      <c r="F23" s="30">
        <v>17642.08</v>
      </c>
      <c r="G23" s="30">
        <v>19510.99</v>
      </c>
      <c r="H23" s="30">
        <v>23692.12</v>
      </c>
      <c r="I23" s="30">
        <v>32686.04</v>
      </c>
      <c r="J23" s="30">
        <v>8640.75</v>
      </c>
      <c r="K23" s="30">
        <f t="shared" si="5"/>
        <v>205505.03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1203.56</v>
      </c>
      <c r="C26" s="30">
        <v>1097.36</v>
      </c>
      <c r="D26" s="30">
        <v>1832.56</v>
      </c>
      <c r="E26" s="30">
        <v>923.09</v>
      </c>
      <c r="F26" s="30">
        <v>1100.08</v>
      </c>
      <c r="G26" s="30">
        <v>1138.2</v>
      </c>
      <c r="H26" s="30">
        <v>1081.02</v>
      </c>
      <c r="I26" s="30">
        <v>1475.85</v>
      </c>
      <c r="J26" s="30">
        <v>378.49</v>
      </c>
      <c r="K26" s="30">
        <f t="shared" si="5"/>
        <v>10230.21</v>
      </c>
      <c r="L26" s="59"/>
      <c r="M26" s="59"/>
      <c r="N26" s="59"/>
    </row>
    <row r="27" spans="1:14" ht="16.5" customHeight="1">
      <c r="A27" s="18" t="s">
        <v>75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76</v>
      </c>
      <c r="B28" s="30">
        <v>896.45</v>
      </c>
      <c r="C28" s="30">
        <v>831.64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6612.87</v>
      </c>
      <c r="L28" s="59"/>
      <c r="M28" s="59"/>
      <c r="N28" s="59"/>
    </row>
    <row r="29" spans="1:14" ht="16.5" customHeight="1">
      <c r="A29" s="18" t="s">
        <v>79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37133.35</v>
      </c>
      <c r="J29" s="30">
        <v>0</v>
      </c>
      <c r="K29" s="30">
        <f t="shared" si="5"/>
        <v>37133.35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-509394.23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-114772.51</v>
      </c>
      <c r="K32" s="30">
        <f aca="true" t="shared" si="9" ref="K32:K40">SUM(B32:J32)</f>
        <v>-1002166.74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-114772.51</v>
      </c>
      <c r="K38" s="30">
        <f t="shared" si="9"/>
        <v>-1002166.74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646794.28</v>
      </c>
      <c r="C55" s="27">
        <f t="shared" si="15"/>
        <v>589743.8400000001</v>
      </c>
      <c r="D55" s="27">
        <f t="shared" si="15"/>
        <v>475196.5100000001</v>
      </c>
      <c r="E55" s="27">
        <f t="shared" si="15"/>
        <v>495834.1800000001</v>
      </c>
      <c r="F55" s="27">
        <f t="shared" si="15"/>
        <v>591287.4</v>
      </c>
      <c r="G55" s="27">
        <f t="shared" si="15"/>
        <v>611838.57</v>
      </c>
      <c r="H55" s="27">
        <f t="shared" si="15"/>
        <v>203038.6000000001</v>
      </c>
      <c r="I55" s="27">
        <f t="shared" si="15"/>
        <v>792761.48</v>
      </c>
      <c r="J55" s="27">
        <f t="shared" si="15"/>
        <v>88448.79000000002</v>
      </c>
      <c r="K55" s="20">
        <f>SUM(B55:J55)</f>
        <v>4494943.65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646794.28</v>
      </c>
      <c r="C61" s="10">
        <f t="shared" si="17"/>
        <v>589743.8441734047</v>
      </c>
      <c r="D61" s="10">
        <f t="shared" si="17"/>
        <v>475196.51433020004</v>
      </c>
      <c r="E61" s="10">
        <f t="shared" si="17"/>
        <v>495834.1777235031</v>
      </c>
      <c r="F61" s="10">
        <f t="shared" si="17"/>
        <v>591287.4010979082</v>
      </c>
      <c r="G61" s="10">
        <f t="shared" si="17"/>
        <v>611838.5657957927</v>
      </c>
      <c r="H61" s="10">
        <f t="shared" si="17"/>
        <v>203038.59932343906</v>
      </c>
      <c r="I61" s="10">
        <f>SUM(I62:I74)</f>
        <v>792761.48</v>
      </c>
      <c r="J61" s="10">
        <f t="shared" si="17"/>
        <v>88448.7901784539</v>
      </c>
      <c r="K61" s="5">
        <f>SUM(K62:K74)</f>
        <v>4494943.652622702</v>
      </c>
      <c r="L61" s="9"/>
    </row>
    <row r="62" spans="1:12" ht="16.5" customHeight="1">
      <c r="A62" s="7" t="s">
        <v>56</v>
      </c>
      <c r="B62" s="8">
        <v>566656.47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566656.47</v>
      </c>
      <c r="L62"/>
    </row>
    <row r="63" spans="1:12" ht="16.5" customHeight="1">
      <c r="A63" s="7" t="s">
        <v>57</v>
      </c>
      <c r="B63" s="8">
        <v>80137.81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80137.81</v>
      </c>
      <c r="L63"/>
    </row>
    <row r="64" spans="1:12" ht="16.5" customHeight="1">
      <c r="A64" s="7" t="s">
        <v>4</v>
      </c>
      <c r="B64" s="6">
        <v>0</v>
      </c>
      <c r="C64" s="8">
        <v>589743.8441734047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589743.8441734047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475196.51433020004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475196.51433020004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495834.1777235031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495834.1777235031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591287.4010979082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591287.4010979082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611838.5657957927</v>
      </c>
      <c r="H68" s="6">
        <v>0</v>
      </c>
      <c r="I68" s="6">
        <v>0</v>
      </c>
      <c r="J68" s="6">
        <v>0</v>
      </c>
      <c r="K68" s="5">
        <f t="shared" si="18"/>
        <v>611838.5657957927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203038.59932343906</v>
      </c>
      <c r="I69" s="6">
        <v>0</v>
      </c>
      <c r="J69" s="6">
        <v>0</v>
      </c>
      <c r="K69" s="5">
        <f t="shared" si="18"/>
        <v>203038.59932343906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330898.64</v>
      </c>
      <c r="J71" s="6">
        <v>0</v>
      </c>
      <c r="K71" s="5">
        <f t="shared" si="18"/>
        <v>330898.64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461862.84</v>
      </c>
      <c r="J72" s="6">
        <v>0</v>
      </c>
      <c r="K72" s="5">
        <f t="shared" si="18"/>
        <v>461862.84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88448.7901784539</v>
      </c>
      <c r="K73" s="5">
        <f t="shared" si="18"/>
        <v>88448.7901784539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2023-12-23T00:45:47Z</dcterms:modified>
  <cp:category/>
  <cp:version/>
  <cp:contentType/>
  <cp:contentStatus/>
</cp:coreProperties>
</file>