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<sst xmlns="http://schemas.openxmlformats.org/spreadsheetml/2006/main" count="88" uniqueCount="87">
  <si>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</si>
  <si>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</si>
  <si>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</si>
  <si>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</si>
  <si>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</si>
  <si>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</si>
  <si>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</si>
  <si>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</si>
  <si>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</si>
  <si>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</si>
  <si>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</si>
  <si>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</si>
  <si>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</si>
  <si>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</si>
  <si>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</si>
  <si>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</si>
  <si>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</si>
  <si>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</si>
  <si>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</si>
  <si>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</si>
  <si>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</si>
  <si>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</si>
  <si>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</si>
  <si>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</si>
  <si>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</si>
  <si>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</si>
  <si>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</si>
  <si>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</si>
  <si>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</si>
  <si>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</si>
  <si>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</si>
  <si>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</si>
  <si>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</si>
  <si>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</si>
  <si>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</si>
  <si>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</si>
  <si>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</si>
  <si>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</si>
  <si>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</si>
  <si>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</si>
  <si>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</si>
  <si>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</si>
  <si>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</si>
  <si>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</si>
  <si>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</si>
  <si>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</si>
  <si>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</si>
  <si>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</si>
  <si>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</si>
  <si>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</si>
  <si>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</si>
  <si>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</si>
  <si>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</si>
  <si>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</si>
  <si>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</si>
  <si>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</si>
  <si>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</si>
  <si>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</si>
  <si>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</si>
  <si>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</si>
  <si>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</si>
  <si>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</si>
  <si>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</si>
  <si>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</si>
  <si>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</si>
  <si>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</si>
  <si>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</si>
  <si>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</si>
  <si>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</si>
  <si>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</si>
  <si>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</si>
  <si>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</si>
  <si>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</si>
  <si>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</si>
  <si>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</si>
  <si>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</si>
  <si>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</si>
  <si>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</si>
  <si>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</si>
  <si>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</si>
  <si>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</si>
  <si>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</si>
  <si>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</si>
  <si>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</si>
  <si>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24/12/23 - VENCIMENTO 03/01/24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</si>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</sst>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86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25350</v>
      </c>
      <c r="C7" s="10">
        <f aca="true" t="shared" si="0" ref="C7:K7">C8+C11</f>
        <v>34945</v>
      </c>
      <c r="D7" s="10">
        <f t="shared" si="0"/>
        <v>105658</v>
      </c>
      <c r="E7" s="10">
        <f t="shared" si="0"/>
        <v>94795</v>
      </c>
      <c r="F7" s="10">
        <f t="shared" si="0"/>
        <v>114610</v>
      </c>
      <c r="G7" s="10">
        <f t="shared" si="0"/>
        <v>43915</v>
      </c>
      <c r="H7" s="10">
        <f t="shared" si="0"/>
        <v>26644</v>
      </c>
      <c r="I7" s="10">
        <f t="shared" si="0"/>
        <v>41686</v>
      </c>
      <c r="J7" s="10">
        <f t="shared" si="0"/>
        <v>23177</v>
      </c>
      <c r="K7" s="10">
        <f t="shared" si="0"/>
        <v>75536</v>
      </c>
      <c r="L7" s="10">
        <f aca="true" t="shared" si="1" ref="L7:L13">SUM(B7:K7)</f>
        <v>586316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25350</v>
      </c>
      <c r="C11" s="15">
        <v>34945</v>
      </c>
      <c r="D11" s="15">
        <v>105658</v>
      </c>
      <c r="E11" s="15">
        <v>94795</v>
      </c>
      <c r="F11" s="15">
        <v>114610</v>
      </c>
      <c r="G11" s="15">
        <v>43915</v>
      </c>
      <c r="H11" s="15">
        <v>26644</v>
      </c>
      <c r="I11" s="15">
        <v>41686</v>
      </c>
      <c r="J11" s="15">
        <v>23177</v>
      </c>
      <c r="K11" s="15">
        <v>75536</v>
      </c>
      <c r="L11" s="13">
        <f t="shared" si="1"/>
        <v>586316</v>
      </c>
      <c r="M11" s="60"/>
    </row>
    <row r="12" spans="1:13" ht="17.25" customHeight="1">
      <c r="A12" s="14" t="s">
        <v>83</v>
      </c>
      <c r="B12" s="15">
        <v>2350</v>
      </c>
      <c r="C12" s="15">
        <v>2318</v>
      </c>
      <c r="D12" s="15">
        <v>7276</v>
      </c>
      <c r="E12" s="15">
        <v>7652</v>
      </c>
      <c r="F12" s="15">
        <v>7875</v>
      </c>
      <c r="G12" s="15">
        <v>3437</v>
      </c>
      <c r="H12" s="15">
        <v>2062</v>
      </c>
      <c r="I12" s="15">
        <v>1857</v>
      </c>
      <c r="J12" s="15">
        <v>1372</v>
      </c>
      <c r="K12" s="15">
        <v>3897</v>
      </c>
      <c r="L12" s="13">
        <f t="shared" si="1"/>
        <v>40096</v>
      </c>
      <c r="M12" s="60"/>
    </row>
    <row r="13" spans="1:13" ht="17.25" customHeight="1">
      <c r="A13" s="14" t="s">
        <v>71</v>
      </c>
      <c r="B13" s="15">
        <f>+B11-B12</f>
        <v>23000</v>
      </c>
      <c r="C13" s="15">
        <f aca="true" t="shared" si="3" ref="C13:K13">+C11-C12</f>
        <v>32627</v>
      </c>
      <c r="D13" s="15">
        <f t="shared" si="3"/>
        <v>98382</v>
      </c>
      <c r="E13" s="15">
        <f t="shared" si="3"/>
        <v>87143</v>
      </c>
      <c r="F13" s="15">
        <f t="shared" si="3"/>
        <v>106735</v>
      </c>
      <c r="G13" s="15">
        <f t="shared" si="3"/>
        <v>40478</v>
      </c>
      <c r="H13" s="15">
        <f t="shared" si="3"/>
        <v>24582</v>
      </c>
      <c r="I13" s="15">
        <f t="shared" si="3"/>
        <v>39829</v>
      </c>
      <c r="J13" s="15">
        <f t="shared" si="3"/>
        <v>21805</v>
      </c>
      <c r="K13" s="15">
        <f t="shared" si="3"/>
        <v>71639</v>
      </c>
      <c r="L13" s="13">
        <f t="shared" si="1"/>
        <v>546220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1.451901995412323</v>
      </c>
      <c r="C18" s="22">
        <v>1.296036148409987</v>
      </c>
      <c r="D18" s="22">
        <v>1.199228116936802</v>
      </c>
      <c r="E18" s="22">
        <v>1.259074203701542</v>
      </c>
      <c r="F18" s="22">
        <v>1.376967000669814</v>
      </c>
      <c r="G18" s="22">
        <v>1.344709519689431</v>
      </c>
      <c r="H18" s="22">
        <v>1.235987721056115</v>
      </c>
      <c r="I18" s="22">
        <v>1.233931959842989</v>
      </c>
      <c r="J18" s="22">
        <v>1.624266252935525</v>
      </c>
      <c r="K18" s="22">
        <v>1.28678985802144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303898.4600000001</v>
      </c>
      <c r="C20" s="25">
        <f aca="true" t="shared" si="4" ref="C20:K20">SUM(C21:C30)</f>
        <v>196867.38999999998</v>
      </c>
      <c r="D20" s="25">
        <f t="shared" si="4"/>
        <v>657752.79</v>
      </c>
      <c r="E20" s="25">
        <f t="shared" si="4"/>
        <v>623037.6</v>
      </c>
      <c r="F20" s="25">
        <f t="shared" si="4"/>
        <v>724413.89</v>
      </c>
      <c r="G20" s="25">
        <f t="shared" si="4"/>
        <v>302183.70000000007</v>
      </c>
      <c r="H20" s="25">
        <f t="shared" si="4"/>
        <v>185866.9</v>
      </c>
      <c r="I20" s="25">
        <f t="shared" si="4"/>
        <v>234978.53999999998</v>
      </c>
      <c r="J20" s="25">
        <f t="shared" si="4"/>
        <v>191644.13</v>
      </c>
      <c r="K20" s="25">
        <f t="shared" si="4"/>
        <v>398367.69999999995</v>
      </c>
      <c r="L20" s="25">
        <f>SUM(B20:K20)</f>
        <v>3819011.1000000006</v>
      </c>
      <c r="M20"/>
    </row>
    <row r="21" spans="1:13" ht="17.25" customHeight="1">
      <c r="A21" s="26" t="s">
        <v>22</v>
      </c>
      <c r="B21" s="56">
        <f>ROUND((B15+B16)*B7,2)</f>
        <v>185736.92</v>
      </c>
      <c r="C21" s="56">
        <f aca="true" t="shared" si="5" ref="C21:K21">ROUND((C15+C16)*C7,2)</f>
        <v>144158.61</v>
      </c>
      <c r="D21" s="56">
        <f t="shared" si="5"/>
        <v>518770.21</v>
      </c>
      <c r="E21" s="56">
        <f t="shared" si="5"/>
        <v>471453.45</v>
      </c>
      <c r="F21" s="56">
        <f t="shared" si="5"/>
        <v>503642.18</v>
      </c>
      <c r="G21" s="56">
        <f t="shared" si="5"/>
        <v>212192.89</v>
      </c>
      <c r="H21" s="56">
        <f t="shared" si="5"/>
        <v>141812.69</v>
      </c>
      <c r="I21" s="56">
        <f t="shared" si="5"/>
        <v>183956.15</v>
      </c>
      <c r="J21" s="56">
        <f t="shared" si="5"/>
        <v>110151.01</v>
      </c>
      <c r="K21" s="56">
        <f t="shared" si="5"/>
        <v>293155.22</v>
      </c>
      <c r="L21" s="33">
        <f aca="true" t="shared" si="6" ref="L21:L29">SUM(B21:K21)</f>
        <v>2765029.329999999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83934.88</v>
      </c>
      <c r="C22" s="33">
        <f t="shared" si="7"/>
        <v>42676.16</v>
      </c>
      <c r="D22" s="33">
        <f t="shared" si="7"/>
        <v>103353.61</v>
      </c>
      <c r="E22" s="33">
        <f t="shared" si="7"/>
        <v>122141.43</v>
      </c>
      <c r="F22" s="33">
        <f t="shared" si="7"/>
        <v>189856.48</v>
      </c>
      <c r="G22" s="33">
        <f t="shared" si="7"/>
        <v>73144.91</v>
      </c>
      <c r="H22" s="33">
        <f t="shared" si="7"/>
        <v>33466.05</v>
      </c>
      <c r="I22" s="33">
        <f t="shared" si="7"/>
        <v>43033.22</v>
      </c>
      <c r="J22" s="33">
        <f t="shared" si="7"/>
        <v>68763.56</v>
      </c>
      <c r="K22" s="33">
        <f t="shared" si="7"/>
        <v>84073.94</v>
      </c>
      <c r="L22" s="33">
        <f t="shared" si="6"/>
        <v>844444.24</v>
      </c>
      <c r="M22"/>
    </row>
    <row r="23" spans="1:13" ht="17.25" customHeight="1">
      <c r="A23" s="27" t="s">
        <v>24</v>
      </c>
      <c r="B23" s="33">
        <v>248.65</v>
      </c>
      <c r="C23" s="33">
        <v>7521.52</v>
      </c>
      <c r="D23" s="33">
        <v>29627.61</v>
      </c>
      <c r="E23" s="33">
        <v>23784.64</v>
      </c>
      <c r="F23" s="33">
        <v>24981.64</v>
      </c>
      <c r="G23" s="33">
        <v>15718.52</v>
      </c>
      <c r="H23" s="33">
        <v>8114.13</v>
      </c>
      <c r="I23" s="33">
        <v>5345.87</v>
      </c>
      <c r="J23" s="33">
        <v>8318.26</v>
      </c>
      <c r="K23" s="33">
        <v>16149.25</v>
      </c>
      <c r="L23" s="33">
        <f t="shared" si="6"/>
        <v>139810.09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590.89</v>
      </c>
      <c r="C26" s="33">
        <v>383.94</v>
      </c>
      <c r="D26" s="33">
        <v>1279.8</v>
      </c>
      <c r="E26" s="33">
        <v>1214.45</v>
      </c>
      <c r="F26" s="33">
        <v>1410.5</v>
      </c>
      <c r="G26" s="33">
        <v>588.16</v>
      </c>
      <c r="H26" s="33">
        <v>362.16</v>
      </c>
      <c r="I26" s="33">
        <v>457.46</v>
      </c>
      <c r="J26" s="33">
        <v>373.05</v>
      </c>
      <c r="K26" s="33">
        <v>776.05</v>
      </c>
      <c r="L26" s="33">
        <f t="shared" si="6"/>
        <v>7436.46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-5768.12</v>
      </c>
      <c r="F32" s="33">
        <f t="shared" si="8"/>
        <v>0</v>
      </c>
      <c r="G32" s="33">
        <f t="shared" si="8"/>
        <v>0</v>
      </c>
      <c r="H32" s="33">
        <f t="shared" si="8"/>
        <v>-6597.25</v>
      </c>
      <c r="I32" s="33">
        <f t="shared" si="8"/>
        <v>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-119235.95999999999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-119235.95999999999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f>SUM(B48:K48)</f>
        <v>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197027.87000000008</v>
      </c>
      <c r="C56" s="41">
        <f t="shared" si="16"/>
        <v>196867.38999999998</v>
      </c>
      <c r="D56" s="41">
        <f t="shared" si="16"/>
        <v>657752.79</v>
      </c>
      <c r="E56" s="41">
        <f t="shared" si="16"/>
        <v>617269.48</v>
      </c>
      <c r="F56" s="41">
        <f t="shared" si="16"/>
        <v>724413.89</v>
      </c>
      <c r="G56" s="41">
        <f t="shared" si="16"/>
        <v>302183.70000000007</v>
      </c>
      <c r="H56" s="41">
        <f t="shared" si="16"/>
        <v>179269.65</v>
      </c>
      <c r="I56" s="41">
        <f t="shared" si="16"/>
        <v>234978.53999999998</v>
      </c>
      <c r="J56" s="41">
        <f t="shared" si="16"/>
        <v>191644.13</v>
      </c>
      <c r="K56" s="41">
        <f t="shared" si="16"/>
        <v>398367.69999999995</v>
      </c>
      <c r="L56" s="42">
        <f t="shared" si="14"/>
        <v>3699775.1399999997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197027.87</v>
      </c>
      <c r="C62" s="41">
        <f aca="true" t="shared" si="18" ref="C62:J62">SUM(C63:C74)</f>
        <v>196867.38999999998</v>
      </c>
      <c r="D62" s="41">
        <f t="shared" si="18"/>
        <v>657752.792042118</v>
      </c>
      <c r="E62" s="41">
        <f t="shared" si="18"/>
        <v>617269.477140368</v>
      </c>
      <c r="F62" s="41">
        <f t="shared" si="18"/>
        <v>724413.8919702449</v>
      </c>
      <c r="G62" s="41">
        <f t="shared" si="18"/>
        <v>302183.69917443575</v>
      </c>
      <c r="H62" s="41">
        <f t="shared" si="18"/>
        <v>179269.6535219795</v>
      </c>
      <c r="I62" s="41">
        <f>SUM(I63:I79)</f>
        <v>234978.54268676278</v>
      </c>
      <c r="J62" s="41">
        <f t="shared" si="18"/>
        <v>191644.1282658504</v>
      </c>
      <c r="K62" s="41">
        <f>SUM(K63:K76)</f>
        <v>398367.7</v>
      </c>
      <c r="L62" s="46">
        <f>SUM(B62:K62)</f>
        <v>3699775.1448017596</v>
      </c>
      <c r="M62" s="40"/>
    </row>
    <row r="63" spans="1:13" ht="18.75" customHeight="1">
      <c r="A63" s="47" t="s">
        <v>46</v>
      </c>
      <c r="B63" s="48">
        <v>197027.87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197027.87</v>
      </c>
      <c r="M63"/>
    </row>
    <row r="64" spans="1:13" ht="18.75" customHeight="1">
      <c r="A64" s="47" t="s">
        <v>55</v>
      </c>
      <c r="B64" s="17">
        <v>0</v>
      </c>
      <c r="C64" s="48">
        <v>172455.83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172455.83</v>
      </c>
      <c r="M64"/>
    </row>
    <row r="65" spans="1:13" ht="18.75" customHeight="1">
      <c r="A65" s="47" t="s">
        <v>56</v>
      </c>
      <c r="B65" s="17">
        <v>0</v>
      </c>
      <c r="C65" s="48">
        <v>24411.56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24411.56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657752.792042118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657752.792042118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617269.477140368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617269.477140368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724413.8919702449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724413.8919702449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302183.69917443575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302183.69917443575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179269.6535219795</v>
      </c>
      <c r="I70" s="17">
        <v>0</v>
      </c>
      <c r="J70" s="17">
        <v>0</v>
      </c>
      <c r="K70" s="17">
        <v>0</v>
      </c>
      <c r="L70" s="46">
        <f t="shared" si="19"/>
        <v>179269.6535219795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234978.54268676278</v>
      </c>
      <c r="J71" s="17">
        <v>0</v>
      </c>
      <c r="K71" s="17">
        <v>0</v>
      </c>
      <c r="L71" s="46">
        <f t="shared" si="19"/>
        <v>234978.54268676278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191644.1282658504</v>
      </c>
      <c r="K72" s="17">
        <v>0</v>
      </c>
      <c r="L72" s="46">
        <f t="shared" si="19"/>
        <v>191644.1282658504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195837.56</v>
      </c>
      <c r="L73" s="46">
        <f t="shared" si="19"/>
        <v>195837.56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202530.14</v>
      </c>
      <c r="L74" s="46">
        <f t="shared" si="19"/>
        <v>202530.14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2024-01-03T13:13:23Z</dcterms:modified>
  <cp:category/>
  <cp:version/>
  <cp:contentType/>
  <cp:contentStatus/>
</cp:coreProperties>
</file>