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<sst xmlns="http://schemas.openxmlformats.org/spreadsheetml/2006/main" count="88" uniqueCount="87">
  <si>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</si>
  <si>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</si>
  <si>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</si>
  <si>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</si>
  <si>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</si>
  <si>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</si>
  <si>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</si>
  <si>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</si>
  <si>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</si>
  <si>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</si>
  <si>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</si>
  <si>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</si>
  <si>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</si>
  <si>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</si>
  <si>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</si>
  <si>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</si>
  <si>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</si>
  <si>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</si>
  <si>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</si>
  <si>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</si>
  <si>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</si>
  <si>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</si>
  <si>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</si>
  <si>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</si>
  <si>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</si>
  <si>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</si>
  <si>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</si>
  <si>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</si>
  <si>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</si>
  <si>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</si>
  <si>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</si>
  <si>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</si>
  <si>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</si>
  <si>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</si>
  <si>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</si>
  <si>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</si>
  <si>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</si>
  <si>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</si>
  <si>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</si>
  <si>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</si>
  <si>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</si>
  <si>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</si>
  <si>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</si>
  <si>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</si>
  <si>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</si>
  <si>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</si>
  <si>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</si>
  <si>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</si>
  <si>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</si>
  <si>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</si>
  <si>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</si>
  <si>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</si>
  <si>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</si>
  <si>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</si>
  <si>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</si>
  <si>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</si>
  <si>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</si>
  <si>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</si>
  <si>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</si>
  <si>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</si>
  <si>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</si>
  <si>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</si>
  <si>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</si>
  <si>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</si>
  <si>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</si>
  <si>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</si>
  <si>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</si>
  <si>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</si>
  <si>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</si>
  <si>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</si>
  <si>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</si>
  <si>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</si>
  <si>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</si>
  <si>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</si>
  <si>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</si>
  <si>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</si>
  <si>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</si>
  <si>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</si>
  <si>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</si>
  <si>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</si>
  <si>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</si>
  <si>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</si>
  <si>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</si>
  <si>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08/12/23 - VENCIMENTO 15/12/23</t>
  </si>
  <si>
    <t>4.9. Remuneração Veículos Elétricos</t>
  </si>
  <si>
    <t>5.3. Revisão de Remuneração pelo Transporte Coletivo ¹</t>
  </si>
  <si>
    <t>¹ Energia para tração outubro e novembro.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</si>
</sst>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86907</v>
      </c>
      <c r="C7" s="10">
        <f aca="true" t="shared" si="0" ref="C7:K7">C8+C11</f>
        <v>112102</v>
      </c>
      <c r="D7" s="10">
        <f t="shared" si="0"/>
        <v>325651</v>
      </c>
      <c r="E7" s="10">
        <f t="shared" si="0"/>
        <v>255697</v>
      </c>
      <c r="F7" s="10">
        <f t="shared" si="0"/>
        <v>278715</v>
      </c>
      <c r="G7" s="10">
        <f t="shared" si="0"/>
        <v>152339</v>
      </c>
      <c r="H7" s="10">
        <f t="shared" si="0"/>
        <v>89707</v>
      </c>
      <c r="I7" s="10">
        <f t="shared" si="0"/>
        <v>123068</v>
      </c>
      <c r="J7" s="10">
        <f t="shared" si="0"/>
        <v>120846</v>
      </c>
      <c r="K7" s="10">
        <f t="shared" si="0"/>
        <v>220903</v>
      </c>
      <c r="L7" s="10">
        <f aca="true" t="shared" si="1" ref="L7:L13">SUM(B7:K7)</f>
        <v>1765935</v>
      </c>
      <c r="M7" s="11"/>
    </row>
    <row r="8" spans="1:13" ht="17.25" customHeight="1">
      <c r="A8" s="12" t="s">
        <v>80</v>
      </c>
      <c r="B8" s="13">
        <f>B9+B10</f>
        <v>5798</v>
      </c>
      <c r="C8" s="13">
        <f aca="true" t="shared" si="2" ref="C8:K8">C9+C10</f>
        <v>5887</v>
      </c>
      <c r="D8" s="13">
        <f t="shared" si="2"/>
        <v>18479</v>
      </c>
      <c r="E8" s="13">
        <f t="shared" si="2"/>
        <v>12961</v>
      </c>
      <c r="F8" s="13">
        <f t="shared" si="2"/>
        <v>12346</v>
      </c>
      <c r="G8" s="13">
        <f t="shared" si="2"/>
        <v>9368</v>
      </c>
      <c r="H8" s="13">
        <f t="shared" si="2"/>
        <v>4967</v>
      </c>
      <c r="I8" s="13">
        <f t="shared" si="2"/>
        <v>5032</v>
      </c>
      <c r="J8" s="13">
        <f t="shared" si="2"/>
        <v>6589</v>
      </c>
      <c r="K8" s="13">
        <f t="shared" si="2"/>
        <v>11310</v>
      </c>
      <c r="L8" s="13">
        <f t="shared" si="1"/>
        <v>92737</v>
      </c>
      <c r="M8"/>
    </row>
    <row r="9" spans="1:13" ht="17.25" customHeight="1">
      <c r="A9" s="14" t="s">
        <v>18</v>
      </c>
      <c r="B9" s="15">
        <v>5796</v>
      </c>
      <c r="C9" s="15">
        <v>5887</v>
      </c>
      <c r="D9" s="15">
        <v>18479</v>
      </c>
      <c r="E9" s="15">
        <v>12961</v>
      </c>
      <c r="F9" s="15">
        <v>12346</v>
      </c>
      <c r="G9" s="15">
        <v>9368</v>
      </c>
      <c r="H9" s="15">
        <v>4755</v>
      </c>
      <c r="I9" s="15">
        <v>5032</v>
      </c>
      <c r="J9" s="15">
        <v>6589</v>
      </c>
      <c r="K9" s="15">
        <v>11310</v>
      </c>
      <c r="L9" s="13">
        <f t="shared" si="1"/>
        <v>92523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212</v>
      </c>
      <c r="I10" s="15">
        <v>0</v>
      </c>
      <c r="J10" s="15">
        <v>0</v>
      </c>
      <c r="K10" s="15">
        <v>0</v>
      </c>
      <c r="L10" s="13">
        <f t="shared" si="1"/>
        <v>214</v>
      </c>
      <c r="M10"/>
    </row>
    <row r="11" spans="1:13" ht="17.25" customHeight="1">
      <c r="A11" s="12" t="s">
        <v>69</v>
      </c>
      <c r="B11" s="15">
        <v>81109</v>
      </c>
      <c r="C11" s="15">
        <v>106215</v>
      </c>
      <c r="D11" s="15">
        <v>307172</v>
      </c>
      <c r="E11" s="15">
        <v>242736</v>
      </c>
      <c r="F11" s="15">
        <v>266369</v>
      </c>
      <c r="G11" s="15">
        <v>142971</v>
      </c>
      <c r="H11" s="15">
        <v>84740</v>
      </c>
      <c r="I11" s="15">
        <v>118036</v>
      </c>
      <c r="J11" s="15">
        <v>114257</v>
      </c>
      <c r="K11" s="15">
        <v>209593</v>
      </c>
      <c r="L11" s="13">
        <f t="shared" si="1"/>
        <v>1673198</v>
      </c>
      <c r="M11" s="60"/>
    </row>
    <row r="12" spans="1:13" ht="17.25" customHeight="1">
      <c r="A12" s="14" t="s">
        <v>81</v>
      </c>
      <c r="B12" s="15">
        <v>9553</v>
      </c>
      <c r="C12" s="15">
        <v>8151</v>
      </c>
      <c r="D12" s="15">
        <v>27764</v>
      </c>
      <c r="E12" s="15">
        <v>25458</v>
      </c>
      <c r="F12" s="15">
        <v>24281</v>
      </c>
      <c r="G12" s="15">
        <v>13849</v>
      </c>
      <c r="H12" s="15">
        <v>7873</v>
      </c>
      <c r="I12" s="15">
        <v>6773</v>
      </c>
      <c r="J12" s="15">
        <v>8393</v>
      </c>
      <c r="K12" s="15">
        <v>13879</v>
      </c>
      <c r="L12" s="13">
        <f t="shared" si="1"/>
        <v>145974</v>
      </c>
      <c r="M12" s="60"/>
    </row>
    <row r="13" spans="1:13" ht="17.25" customHeight="1">
      <c r="A13" s="14" t="s">
        <v>70</v>
      </c>
      <c r="B13" s="15">
        <f>+B11-B12</f>
        <v>71556</v>
      </c>
      <c r="C13" s="15">
        <f aca="true" t="shared" si="3" ref="C13:K13">+C11-C12</f>
        <v>98064</v>
      </c>
      <c r="D13" s="15">
        <f t="shared" si="3"/>
        <v>279408</v>
      </c>
      <c r="E13" s="15">
        <f t="shared" si="3"/>
        <v>217278</v>
      </c>
      <c r="F13" s="15">
        <f t="shared" si="3"/>
        <v>242088</v>
      </c>
      <c r="G13" s="15">
        <f t="shared" si="3"/>
        <v>129122</v>
      </c>
      <c r="H13" s="15">
        <f t="shared" si="3"/>
        <v>76867</v>
      </c>
      <c r="I13" s="15">
        <f t="shared" si="3"/>
        <v>111263</v>
      </c>
      <c r="J13" s="15">
        <f t="shared" si="3"/>
        <v>105864</v>
      </c>
      <c r="K13" s="15">
        <f t="shared" si="3"/>
        <v>195714</v>
      </c>
      <c r="L13" s="13">
        <f t="shared" si="1"/>
        <v>1527224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1.195808526652821</v>
      </c>
      <c r="C18" s="22">
        <v>1.125194461573142</v>
      </c>
      <c r="D18" s="22">
        <v>1.039975336999224</v>
      </c>
      <c r="E18" s="22">
        <v>1.0743657771267</v>
      </c>
      <c r="F18" s="22">
        <v>1.13654398090061</v>
      </c>
      <c r="G18" s="22">
        <v>1.135091867643027</v>
      </c>
      <c r="H18" s="22">
        <v>1.037562714722509</v>
      </c>
      <c r="I18" s="22">
        <v>1.110190004952368</v>
      </c>
      <c r="J18" s="22">
        <v>1.28229420682045</v>
      </c>
      <c r="K18" s="22">
        <v>1.077829056355887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798190.6400000001</v>
      </c>
      <c r="C20" s="25">
        <f aca="true" t="shared" si="4" ref="C20:K20">SUM(C21:C30)</f>
        <v>537456.96</v>
      </c>
      <c r="D20" s="25">
        <f t="shared" si="4"/>
        <v>1734581.7000000002</v>
      </c>
      <c r="E20" s="25">
        <f t="shared" si="4"/>
        <v>1408504.17</v>
      </c>
      <c r="F20" s="25">
        <f t="shared" si="4"/>
        <v>1453050.23</v>
      </c>
      <c r="G20" s="25">
        <f t="shared" si="4"/>
        <v>869180.88</v>
      </c>
      <c r="H20" s="25">
        <f t="shared" si="4"/>
        <v>517424.94999999995</v>
      </c>
      <c r="I20" s="25">
        <f t="shared" si="4"/>
        <v>620492.3300000002</v>
      </c>
      <c r="J20" s="25">
        <f t="shared" si="4"/>
        <v>763444.25</v>
      </c>
      <c r="K20" s="25">
        <f t="shared" si="4"/>
        <v>955824.24</v>
      </c>
      <c r="L20" s="25">
        <f>SUM(B20:K20)</f>
        <v>9658150.350000001</v>
      </c>
      <c r="M20"/>
    </row>
    <row r="21" spans="1:13" ht="17.25" customHeight="1">
      <c r="A21" s="26" t="s">
        <v>22</v>
      </c>
      <c r="B21" s="56">
        <f>ROUND((B15+B16)*B7,2)</f>
        <v>636758.9</v>
      </c>
      <c r="C21" s="56">
        <f aca="true" t="shared" si="5" ref="C21:K21">ROUND((C15+C16)*C7,2)</f>
        <v>462454.38</v>
      </c>
      <c r="D21" s="56">
        <f t="shared" si="5"/>
        <v>1598913.84</v>
      </c>
      <c r="E21" s="56">
        <f t="shared" si="5"/>
        <v>1271683.46</v>
      </c>
      <c r="F21" s="56">
        <f t="shared" si="5"/>
        <v>1224785.2</v>
      </c>
      <c r="G21" s="56">
        <f t="shared" si="5"/>
        <v>736086.81</v>
      </c>
      <c r="H21" s="56">
        <f t="shared" si="5"/>
        <v>477465.51</v>
      </c>
      <c r="I21" s="56">
        <f t="shared" si="5"/>
        <v>543086.78</v>
      </c>
      <c r="J21" s="56">
        <f t="shared" si="5"/>
        <v>574332.7</v>
      </c>
      <c r="K21" s="56">
        <f t="shared" si="5"/>
        <v>857324.54</v>
      </c>
      <c r="L21" s="33">
        <f aca="true" t="shared" si="6" ref="L21:L29">SUM(B21:K21)</f>
        <v>8382892.12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124682.82</v>
      </c>
      <c r="C22" s="33">
        <f t="shared" si="7"/>
        <v>57896.73</v>
      </c>
      <c r="D22" s="33">
        <f t="shared" si="7"/>
        <v>63917.12</v>
      </c>
      <c r="E22" s="33">
        <f t="shared" si="7"/>
        <v>94569.73</v>
      </c>
      <c r="F22" s="33">
        <f t="shared" si="7"/>
        <v>167237.05</v>
      </c>
      <c r="G22" s="33">
        <f t="shared" si="7"/>
        <v>99439.34</v>
      </c>
      <c r="H22" s="33">
        <f t="shared" si="7"/>
        <v>17934.9</v>
      </c>
      <c r="I22" s="33">
        <f t="shared" si="7"/>
        <v>59842.73</v>
      </c>
      <c r="J22" s="33">
        <f t="shared" si="7"/>
        <v>162130.79</v>
      </c>
      <c r="K22" s="33">
        <f t="shared" si="7"/>
        <v>66724.76</v>
      </c>
      <c r="L22" s="33">
        <f t="shared" si="6"/>
        <v>914375.9700000001</v>
      </c>
      <c r="M22"/>
    </row>
    <row r="23" spans="1:13" ht="17.25" customHeight="1">
      <c r="A23" s="27" t="s">
        <v>24</v>
      </c>
      <c r="B23" s="33">
        <v>2814.42</v>
      </c>
      <c r="C23" s="33">
        <v>14545.74</v>
      </c>
      <c r="D23" s="33">
        <v>65632.29</v>
      </c>
      <c r="E23" s="33">
        <v>36674.59</v>
      </c>
      <c r="F23" s="33">
        <v>55334.01</v>
      </c>
      <c r="G23" s="33">
        <v>32415.7</v>
      </c>
      <c r="H23" s="33">
        <v>19496.05</v>
      </c>
      <c r="I23" s="33">
        <v>14878.68</v>
      </c>
      <c r="J23" s="33">
        <v>22327.12</v>
      </c>
      <c r="K23" s="33">
        <v>26791.1</v>
      </c>
      <c r="L23" s="33">
        <f t="shared" si="6"/>
        <v>290909.69999999995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642.62</v>
      </c>
      <c r="C26" s="33">
        <v>432.95</v>
      </c>
      <c r="D26" s="33">
        <v>1396.89</v>
      </c>
      <c r="E26" s="33">
        <v>1132.76</v>
      </c>
      <c r="F26" s="33">
        <v>1170.88</v>
      </c>
      <c r="G26" s="33">
        <v>699.81</v>
      </c>
      <c r="H26" s="33">
        <v>416.62</v>
      </c>
      <c r="I26" s="33">
        <v>498.3</v>
      </c>
      <c r="J26" s="33">
        <v>615.39</v>
      </c>
      <c r="K26" s="33">
        <v>770.6</v>
      </c>
      <c r="L26" s="33">
        <f t="shared" si="6"/>
        <v>7776.820000000001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31048.4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31048.4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-422761.04999999993</v>
      </c>
      <c r="C32" s="33">
        <f t="shared" si="8"/>
        <v>-33827.76</v>
      </c>
      <c r="D32" s="33">
        <f t="shared" si="8"/>
        <v>-101768.99</v>
      </c>
      <c r="E32" s="33">
        <f t="shared" si="8"/>
        <v>-142788.5200000001</v>
      </c>
      <c r="F32" s="33">
        <f t="shared" si="8"/>
        <v>-85539.5</v>
      </c>
      <c r="G32" s="33">
        <f t="shared" si="8"/>
        <v>-97005.82999999999</v>
      </c>
      <c r="H32" s="33">
        <f t="shared" si="8"/>
        <v>-33485.270000000004</v>
      </c>
      <c r="I32" s="33">
        <f t="shared" si="8"/>
        <v>-567092.7</v>
      </c>
      <c r="J32" s="33">
        <f t="shared" si="8"/>
        <v>-46951.57</v>
      </c>
      <c r="K32" s="33">
        <f t="shared" si="8"/>
        <v>-104218.78</v>
      </c>
      <c r="L32" s="33">
        <f aca="true" t="shared" si="9" ref="L32:L39">SUM(B32:K32)</f>
        <v>-1635439.9700000002</v>
      </c>
      <c r="M32"/>
    </row>
    <row r="33" spans="1:13" ht="18.75" customHeight="1">
      <c r="A33" s="27" t="s">
        <v>28</v>
      </c>
      <c r="B33" s="33">
        <f>B34+B35+B36+B37</f>
        <v>-25502.4</v>
      </c>
      <c r="C33" s="33">
        <f aca="true" t="shared" si="10" ref="C33:K33">C34+C35+C36+C37</f>
        <v>-25902.8</v>
      </c>
      <c r="D33" s="33">
        <f t="shared" si="10"/>
        <v>-81307.6</v>
      </c>
      <c r="E33" s="33">
        <f t="shared" si="10"/>
        <v>-57028.4</v>
      </c>
      <c r="F33" s="33">
        <f t="shared" si="10"/>
        <v>-54322.4</v>
      </c>
      <c r="G33" s="33">
        <f t="shared" si="10"/>
        <v>-41219.2</v>
      </c>
      <c r="H33" s="33">
        <f t="shared" si="10"/>
        <v>-20922</v>
      </c>
      <c r="I33" s="33">
        <f t="shared" si="10"/>
        <v>-28483.84</v>
      </c>
      <c r="J33" s="33">
        <f t="shared" si="10"/>
        <v>-28991.6</v>
      </c>
      <c r="K33" s="33">
        <f t="shared" si="10"/>
        <v>-49764</v>
      </c>
      <c r="L33" s="33">
        <f t="shared" si="9"/>
        <v>-413444.24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-25502.4</v>
      </c>
      <c r="C34" s="33">
        <f t="shared" si="11"/>
        <v>-25902.8</v>
      </c>
      <c r="D34" s="33">
        <f t="shared" si="11"/>
        <v>-81307.6</v>
      </c>
      <c r="E34" s="33">
        <f t="shared" si="11"/>
        <v>-57028.4</v>
      </c>
      <c r="F34" s="33">
        <f t="shared" si="11"/>
        <v>-54322.4</v>
      </c>
      <c r="G34" s="33">
        <f t="shared" si="11"/>
        <v>-41219.2</v>
      </c>
      <c r="H34" s="33">
        <f t="shared" si="11"/>
        <v>-20922</v>
      </c>
      <c r="I34" s="33">
        <f t="shared" si="11"/>
        <v>-22140.8</v>
      </c>
      <c r="J34" s="33">
        <f t="shared" si="11"/>
        <v>-28991.6</v>
      </c>
      <c r="K34" s="33">
        <f t="shared" si="11"/>
        <v>-49764</v>
      </c>
      <c r="L34" s="33">
        <f t="shared" si="9"/>
        <v>-407101.19999999995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-6343.04</v>
      </c>
      <c r="J37" s="17">
        <v>0</v>
      </c>
      <c r="K37" s="17">
        <v>0</v>
      </c>
      <c r="L37" s="33">
        <f t="shared" si="9"/>
        <v>-6343.04</v>
      </c>
      <c r="M37"/>
    </row>
    <row r="38" spans="1:13" s="36" customFormat="1" ht="18.75" customHeight="1">
      <c r="A38" s="27" t="s">
        <v>32</v>
      </c>
      <c r="B38" s="38">
        <f>SUM(B39:B50)</f>
        <v>-108348.18</v>
      </c>
      <c r="C38" s="38">
        <f aca="true" t="shared" si="12" ref="C38:K38">SUM(C39:C50)</f>
        <v>-7924.96</v>
      </c>
      <c r="D38" s="38">
        <f t="shared" si="12"/>
        <v>-20461.39</v>
      </c>
      <c r="E38" s="38">
        <f t="shared" si="12"/>
        <v>-85760.12000000011</v>
      </c>
      <c r="F38" s="38">
        <f t="shared" si="12"/>
        <v>-31217.1</v>
      </c>
      <c r="G38" s="38">
        <f t="shared" si="12"/>
        <v>-55786.63</v>
      </c>
      <c r="H38" s="38">
        <f t="shared" si="12"/>
        <v>-12563.27</v>
      </c>
      <c r="I38" s="38">
        <f t="shared" si="12"/>
        <v>-538608.86</v>
      </c>
      <c r="J38" s="38">
        <f t="shared" si="12"/>
        <v>-17959.97</v>
      </c>
      <c r="K38" s="38">
        <f t="shared" si="12"/>
        <v>-54454.78</v>
      </c>
      <c r="L38" s="33">
        <f t="shared" si="9"/>
        <v>-933085.2600000001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-1477.59</v>
      </c>
      <c r="C42" s="17">
        <v>-7924.96</v>
      </c>
      <c r="D42" s="17">
        <v>-20461.39</v>
      </c>
      <c r="E42" s="17">
        <v>-79992</v>
      </c>
      <c r="F42" s="17">
        <v>-11417.1</v>
      </c>
      <c r="G42" s="17">
        <v>-55786.63</v>
      </c>
      <c r="H42" s="17">
        <v>-5966.02</v>
      </c>
      <c r="I42" s="17">
        <v>-3108.86</v>
      </c>
      <c r="J42" s="17">
        <v>-17959.97</v>
      </c>
      <c r="K42" s="17">
        <v>-54454.78</v>
      </c>
      <c r="L42" s="33">
        <f>SUM(B42:K42)</f>
        <v>-258549.3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aca="true" t="shared" si="13" ref="L43:L49">SUM(B43:K43)</f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33">
        <v>-19800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-19800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1179000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-288910.47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-288910.47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375429.5900000002</v>
      </c>
      <c r="C56" s="41">
        <f t="shared" si="16"/>
        <v>503629.19999999995</v>
      </c>
      <c r="D56" s="41">
        <f t="shared" si="16"/>
        <v>1632812.7100000002</v>
      </c>
      <c r="E56" s="41">
        <f t="shared" si="16"/>
        <v>1265715.65</v>
      </c>
      <c r="F56" s="41">
        <f t="shared" si="16"/>
        <v>1367510.73</v>
      </c>
      <c r="G56" s="41">
        <f t="shared" si="16"/>
        <v>772175.05</v>
      </c>
      <c r="H56" s="41">
        <f t="shared" si="16"/>
        <v>483939.67999999993</v>
      </c>
      <c r="I56" s="41">
        <f t="shared" si="16"/>
        <v>53399.63000000024</v>
      </c>
      <c r="J56" s="41">
        <f t="shared" si="16"/>
        <v>716492.68</v>
      </c>
      <c r="K56" s="41">
        <f t="shared" si="16"/>
        <v>851605.46</v>
      </c>
      <c r="L56" s="42">
        <f t="shared" si="14"/>
        <v>8022710.38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375429.59</v>
      </c>
      <c r="C62" s="41">
        <f aca="true" t="shared" si="18" ref="C62:J62">SUM(C63:C74)</f>
        <v>503629.19999999995</v>
      </c>
      <c r="D62" s="41">
        <f t="shared" si="18"/>
        <v>1632812.71</v>
      </c>
      <c r="E62" s="41">
        <f t="shared" si="18"/>
        <v>1265715.65</v>
      </c>
      <c r="F62" s="41">
        <f t="shared" si="18"/>
        <v>1367510.73</v>
      </c>
      <c r="G62" s="41">
        <f t="shared" si="18"/>
        <v>772175.05</v>
      </c>
      <c r="H62" s="41">
        <f t="shared" si="18"/>
        <v>483939.68</v>
      </c>
      <c r="I62" s="41">
        <f>SUM(I63:I79)</f>
        <v>53399.63</v>
      </c>
      <c r="J62" s="41">
        <f t="shared" si="18"/>
        <v>716492.68</v>
      </c>
      <c r="K62" s="41">
        <f>SUM(K63:K76)</f>
        <v>851605.46</v>
      </c>
      <c r="L62" s="46">
        <f>SUM(B62:K62)</f>
        <v>8022710.379999999</v>
      </c>
      <c r="M62" s="40"/>
    </row>
    <row r="63" spans="1:13" ht="18.75" customHeight="1">
      <c r="A63" s="47" t="s">
        <v>45</v>
      </c>
      <c r="B63" s="48">
        <v>375429.59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375429.59</v>
      </c>
      <c r="M63"/>
    </row>
    <row r="64" spans="1:13" ht="18.75" customHeight="1">
      <c r="A64" s="47" t="s">
        <v>54</v>
      </c>
      <c r="B64" s="17">
        <v>0</v>
      </c>
      <c r="C64" s="48">
        <v>425365.22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425365.22</v>
      </c>
      <c r="M64"/>
    </row>
    <row r="65" spans="1:13" ht="18.75" customHeight="1">
      <c r="A65" s="47" t="s">
        <v>55</v>
      </c>
      <c r="B65" s="17">
        <v>0</v>
      </c>
      <c r="C65" s="48">
        <v>78263.98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78263.98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1632812.71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1632812.71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1265715.65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1265715.65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1367510.73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1367510.73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772175.05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772175.05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483939.68</v>
      </c>
      <c r="I70" s="17">
        <v>0</v>
      </c>
      <c r="J70" s="17">
        <v>0</v>
      </c>
      <c r="K70" s="17">
        <v>0</v>
      </c>
      <c r="L70" s="46">
        <f t="shared" si="19"/>
        <v>483939.68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53399.63</v>
      </c>
      <c r="J71" s="17">
        <v>0</v>
      </c>
      <c r="K71" s="17">
        <v>0</v>
      </c>
      <c r="L71" s="46">
        <f t="shared" si="19"/>
        <v>53399.63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716492.68</v>
      </c>
      <c r="K72" s="17">
        <v>0</v>
      </c>
      <c r="L72" s="46">
        <f t="shared" si="19"/>
        <v>716492.68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473322.31</v>
      </c>
      <c r="L73" s="46">
        <f t="shared" si="19"/>
        <v>473322.31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378283.15</v>
      </c>
      <c r="L74" s="46">
        <f t="shared" si="19"/>
        <v>378283.15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>
        <v>473322.32</v>
      </c>
    </row>
    <row r="78" spans="1:11" ht="18" customHeight="1">
      <c r="A78" s="59" t="s">
        <v>86</v>
      </c>
      <c r="I78"/>
      <c r="J78"/>
      <c r="K78">
        <v>378283.15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2023-12-14T21:57:49Z</dcterms:modified>
  <cp:category/>
  <cp:version/>
  <cp:contentType/>
  <cp:contentStatus/>
</cp:coreProperties>
</file>