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<sst xmlns="http://schemas.openxmlformats.org/spreadsheetml/2006/main" count="82" uniqueCount="81">
  <si>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</si>
  <si>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</si>
  <si>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</si>
  <si>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</si>
  <si>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</si>
  <si>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</si>
  <si>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</si>
  <si>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</si>
  <si>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</si>
  <si>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</si>
  <si>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</si>
  <si>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</si>
  <si>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</si>
  <si>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</si>
  <si>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</si>
  <si>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</si>
  <si>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</si>
  <si>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</si>
  <si>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</si>
  <si>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</si>
  <si>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</si>
  <si>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</si>
  <si>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</si>
  <si>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</si>
  <si>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</si>
  <si>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</si>
  <si>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</si>
  <si>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</si>
  <si>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</si>
  <si>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</si>
  <si>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</si>
  <si>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</si>
  <si>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</si>
  <si>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</si>
  <si>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</si>
  <si>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</si>
  <si>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</si>
  <si>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</si>
  <si>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</si>
  <si>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</si>
  <si>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</si>
  <si>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</si>
  <si>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</si>
  <si>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</si>
  <si>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</si>
  <si>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</si>
  <si>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</si>
  <si>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</si>
  <si>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</si>
  <si>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</si>
  <si>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</si>
  <si>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</si>
  <si>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</si>
  <si>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</si>
  <si>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</si>
  <si>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</si>
  <si>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</si>
  <si>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</si>
  <si>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</si>
  <si>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</si>
  <si>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</si>
  <si>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</si>
  <si>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</si>
  <si>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</si>
  <si>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</si>
  <si>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</si>
  <si>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</si>
  <si>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</si>
  <si>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</si>
  <si>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</si>
  <si>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</si>
  <si>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</si>
  <si>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</si>
  <si>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</si>
  <si>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</si>
  <si>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</si>
  <si>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</si>
  <si>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</si>
  <si>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</si>
  <si>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</si>
  <si>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29/08/23 - VENCIMENTO 05/09/23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</si>
</sst>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343293</v>
      </c>
      <c r="C7" s="46">
        <f aca="true" t="shared" si="0" ref="C7:J7">+C8+C11</f>
        <v>275042</v>
      </c>
      <c r="D7" s="46">
        <f t="shared" si="0"/>
        <v>324361</v>
      </c>
      <c r="E7" s="46">
        <f t="shared" si="0"/>
        <v>186887</v>
      </c>
      <c r="F7" s="46">
        <f t="shared" si="0"/>
        <v>241154</v>
      </c>
      <c r="G7" s="46">
        <f t="shared" si="0"/>
        <v>228753</v>
      </c>
      <c r="H7" s="46">
        <f t="shared" si="0"/>
        <v>252540</v>
      </c>
      <c r="I7" s="46">
        <f t="shared" si="0"/>
        <v>374571</v>
      </c>
      <c r="J7" s="46">
        <f t="shared" si="0"/>
        <v>118839</v>
      </c>
      <c r="K7" s="38">
        <f aca="true" t="shared" si="1" ref="K7:K13">SUM(B7:J7)</f>
        <v>2345440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14925</v>
      </c>
      <c r="C8" s="44">
        <f t="shared" si="2"/>
        <v>15260</v>
      </c>
      <c r="D8" s="44">
        <f t="shared" si="2"/>
        <v>13902</v>
      </c>
      <c r="E8" s="44">
        <f t="shared" si="2"/>
        <v>10313</v>
      </c>
      <c r="F8" s="44">
        <f t="shared" si="2"/>
        <v>11613</v>
      </c>
      <c r="G8" s="44">
        <f t="shared" si="2"/>
        <v>5918</v>
      </c>
      <c r="H8" s="44">
        <f t="shared" si="2"/>
        <v>4642</v>
      </c>
      <c r="I8" s="44">
        <f t="shared" si="2"/>
        <v>15449</v>
      </c>
      <c r="J8" s="44">
        <f t="shared" si="2"/>
        <v>3254</v>
      </c>
      <c r="K8" s="38">
        <f t="shared" si="1"/>
        <v>95276</v>
      </c>
      <c r="L8"/>
      <c r="M8"/>
      <c r="N8"/>
    </row>
    <row r="9" spans="1:14" ht="16.5" customHeight="1">
      <c r="A9" s="22" t="s">
        <v>32</v>
      </c>
      <c r="B9" s="44">
        <v>14854</v>
      </c>
      <c r="C9" s="44">
        <v>15256</v>
      </c>
      <c r="D9" s="44">
        <v>13902</v>
      </c>
      <c r="E9" s="44">
        <v>10110</v>
      </c>
      <c r="F9" s="44">
        <v>11604</v>
      </c>
      <c r="G9" s="44">
        <v>5916</v>
      </c>
      <c r="H9" s="44">
        <v>4642</v>
      </c>
      <c r="I9" s="44">
        <v>15375</v>
      </c>
      <c r="J9" s="44">
        <v>3254</v>
      </c>
      <c r="K9" s="38">
        <f t="shared" si="1"/>
        <v>94913</v>
      </c>
      <c r="L9"/>
      <c r="M9"/>
      <c r="N9"/>
    </row>
    <row r="10" spans="1:14" ht="16.5" customHeight="1">
      <c r="A10" s="22" t="s">
        <v>31</v>
      </c>
      <c r="B10" s="44">
        <v>71</v>
      </c>
      <c r="C10" s="44">
        <v>4</v>
      </c>
      <c r="D10" s="44">
        <v>0</v>
      </c>
      <c r="E10" s="44">
        <v>203</v>
      </c>
      <c r="F10" s="44">
        <v>9</v>
      </c>
      <c r="G10" s="44">
        <v>2</v>
      </c>
      <c r="H10" s="44">
        <v>0</v>
      </c>
      <c r="I10" s="44">
        <v>74</v>
      </c>
      <c r="J10" s="44">
        <v>0</v>
      </c>
      <c r="K10" s="38">
        <f t="shared" si="1"/>
        <v>363</v>
      </c>
      <c r="L10"/>
      <c r="M10"/>
      <c r="N10"/>
    </row>
    <row r="11" spans="1:14" ht="16.5" customHeight="1">
      <c r="A11" s="43" t="s">
        <v>67</v>
      </c>
      <c r="B11" s="42">
        <v>328368</v>
      </c>
      <c r="C11" s="42">
        <v>259782</v>
      </c>
      <c r="D11" s="42">
        <v>310459</v>
      </c>
      <c r="E11" s="42">
        <v>176574</v>
      </c>
      <c r="F11" s="42">
        <v>229541</v>
      </c>
      <c r="G11" s="42">
        <v>222835</v>
      </c>
      <c r="H11" s="42">
        <v>247898</v>
      </c>
      <c r="I11" s="42">
        <v>359122</v>
      </c>
      <c r="J11" s="42">
        <v>115585</v>
      </c>
      <c r="K11" s="38">
        <f t="shared" si="1"/>
        <v>2250164</v>
      </c>
      <c r="L11" s="59"/>
      <c r="M11" s="59"/>
      <c r="N11" s="59"/>
    </row>
    <row r="12" spans="1:14" ht="16.5" customHeight="1">
      <c r="A12" s="22" t="s">
        <v>79</v>
      </c>
      <c r="B12" s="42">
        <v>21531</v>
      </c>
      <c r="C12" s="42">
        <v>18540</v>
      </c>
      <c r="D12" s="42">
        <v>22751</v>
      </c>
      <c r="E12" s="42">
        <v>15743</v>
      </c>
      <c r="F12" s="42">
        <v>13124</v>
      </c>
      <c r="G12" s="42">
        <v>11624</v>
      </c>
      <c r="H12" s="42">
        <v>11704</v>
      </c>
      <c r="I12" s="42">
        <v>18403</v>
      </c>
      <c r="J12" s="42">
        <v>4893</v>
      </c>
      <c r="K12" s="38">
        <f t="shared" si="1"/>
        <v>138313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306837</v>
      </c>
      <c r="C13" s="42">
        <f>+C11-C12</f>
        <v>241242</v>
      </c>
      <c r="D13" s="42">
        <f>+D11-D12</f>
        <v>287708</v>
      </c>
      <c r="E13" s="42">
        <f aca="true" t="shared" si="3" ref="E13:J13">+E11-E12</f>
        <v>160831</v>
      </c>
      <c r="F13" s="42">
        <f t="shared" si="3"/>
        <v>216417</v>
      </c>
      <c r="G13" s="42">
        <f t="shared" si="3"/>
        <v>211211</v>
      </c>
      <c r="H13" s="42">
        <f t="shared" si="3"/>
        <v>236194</v>
      </c>
      <c r="I13" s="42">
        <f t="shared" si="3"/>
        <v>340719</v>
      </c>
      <c r="J13" s="42">
        <f t="shared" si="3"/>
        <v>110692</v>
      </c>
      <c r="K13" s="38">
        <f t="shared" si="1"/>
        <v>2111851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1.132346791705426</v>
      </c>
      <c r="C18" s="39">
        <v>1.205544193378495</v>
      </c>
      <c r="D18" s="39">
        <v>1.143363553552605</v>
      </c>
      <c r="E18" s="39">
        <v>1.420971184600026</v>
      </c>
      <c r="F18" s="39">
        <v>1.043316058889611</v>
      </c>
      <c r="G18" s="39">
        <v>1.179540196438267</v>
      </c>
      <c r="H18" s="39">
        <v>1.215229190546465</v>
      </c>
      <c r="I18" s="39">
        <v>1.12995195345315</v>
      </c>
      <c r="J18" s="39">
        <v>1.100841690045274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1789930.61</v>
      </c>
      <c r="C20" s="36">
        <f aca="true" t="shared" si="4" ref="C20:J20">SUM(C21:C28)</f>
        <v>1674998.1500000001</v>
      </c>
      <c r="D20" s="36">
        <f t="shared" si="4"/>
        <v>2073148.1900000002</v>
      </c>
      <c r="E20" s="36">
        <f t="shared" si="4"/>
        <v>1298061.3300000003</v>
      </c>
      <c r="F20" s="36">
        <f t="shared" si="4"/>
        <v>1293598.04</v>
      </c>
      <c r="G20" s="36">
        <f t="shared" si="4"/>
        <v>1401419.6</v>
      </c>
      <c r="H20" s="36">
        <f t="shared" si="4"/>
        <v>1275822.99</v>
      </c>
      <c r="I20" s="36">
        <f t="shared" si="4"/>
        <v>1786150.54</v>
      </c>
      <c r="J20" s="36">
        <f t="shared" si="4"/>
        <v>620164.2000000001</v>
      </c>
      <c r="K20" s="36">
        <f aca="true" t="shared" si="5" ref="K20:K28">SUM(B20:J20)</f>
        <v>13213293.649999999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1521096.95</v>
      </c>
      <c r="C21" s="58">
        <f>ROUND((C15+C16)*C7,2)</f>
        <v>1338821.94</v>
      </c>
      <c r="D21" s="58">
        <f aca="true" t="shared" si="6" ref="D21:J21">ROUND((D15+D16)*D7,2)</f>
        <v>1750316.83</v>
      </c>
      <c r="E21" s="58">
        <f t="shared" si="6"/>
        <v>876799.05</v>
      </c>
      <c r="F21" s="58">
        <f t="shared" si="6"/>
        <v>1197305.49</v>
      </c>
      <c r="G21" s="58">
        <f t="shared" si="6"/>
        <v>1147242.05</v>
      </c>
      <c r="H21" s="58">
        <f t="shared" si="6"/>
        <v>1008442.73</v>
      </c>
      <c r="I21" s="58">
        <f t="shared" si="6"/>
        <v>1510907.04</v>
      </c>
      <c r="J21" s="58">
        <f t="shared" si="6"/>
        <v>542404.96</v>
      </c>
      <c r="K21" s="30">
        <f t="shared" si="5"/>
        <v>10893337.04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201312.3</v>
      </c>
      <c r="C22" s="30">
        <f t="shared" si="7"/>
        <v>275187.08</v>
      </c>
      <c r="D22" s="30">
        <f t="shared" si="7"/>
        <v>250931.64</v>
      </c>
      <c r="E22" s="30">
        <f t="shared" si="7"/>
        <v>369107.13</v>
      </c>
      <c r="F22" s="30">
        <f t="shared" si="7"/>
        <v>51862.56</v>
      </c>
      <c r="G22" s="30">
        <f t="shared" si="7"/>
        <v>205976.06</v>
      </c>
      <c r="H22" s="30">
        <f t="shared" si="7"/>
        <v>217046.31</v>
      </c>
      <c r="I22" s="30">
        <f t="shared" si="7"/>
        <v>196345.32</v>
      </c>
      <c r="J22" s="30">
        <f t="shared" si="7"/>
        <v>54697.03</v>
      </c>
      <c r="K22" s="30">
        <f t="shared" si="5"/>
        <v>1822465.4300000002</v>
      </c>
      <c r="L22"/>
      <c r="M22"/>
      <c r="N22"/>
    </row>
    <row r="23" spans="1:14" ht="16.5" customHeight="1">
      <c r="A23" s="18" t="s">
        <v>26</v>
      </c>
      <c r="B23" s="30">
        <v>63268.34</v>
      </c>
      <c r="C23" s="30">
        <v>55207.66</v>
      </c>
      <c r="D23" s="30">
        <v>63870.67</v>
      </c>
      <c r="E23" s="30">
        <v>45254.01</v>
      </c>
      <c r="F23" s="30">
        <v>40939.08</v>
      </c>
      <c r="G23" s="30">
        <v>44546.89</v>
      </c>
      <c r="H23" s="30">
        <v>45035.74</v>
      </c>
      <c r="I23" s="30">
        <v>72869.2</v>
      </c>
      <c r="J23" s="30">
        <v>20447.38</v>
      </c>
      <c r="K23" s="30">
        <f t="shared" si="5"/>
        <v>451438.97000000003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1326.05</v>
      </c>
      <c r="C26" s="30">
        <v>1240.08</v>
      </c>
      <c r="D26" s="30">
        <v>1537.07</v>
      </c>
      <c r="E26" s="30">
        <v>961.32</v>
      </c>
      <c r="F26" s="30">
        <v>958.72</v>
      </c>
      <c r="G26" s="30">
        <v>1039.48</v>
      </c>
      <c r="H26" s="30">
        <v>945.69</v>
      </c>
      <c r="I26" s="30">
        <v>1323.45</v>
      </c>
      <c r="J26" s="30">
        <v>458.52</v>
      </c>
      <c r="K26" s="30">
        <f t="shared" si="5"/>
        <v>9790.380000000001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576.44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6325.31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-195501.1</v>
      </c>
      <c r="C31" s="30">
        <f t="shared" si="8"/>
        <v>-73023.09999999999</v>
      </c>
      <c r="D31" s="30">
        <f t="shared" si="8"/>
        <v>1405057.0999999999</v>
      </c>
      <c r="E31" s="30">
        <f t="shared" si="8"/>
        <v>-163621.61</v>
      </c>
      <c r="F31" s="30">
        <f t="shared" si="8"/>
        <v>-51057.6</v>
      </c>
      <c r="G31" s="30">
        <f t="shared" si="8"/>
        <v>-119674.9</v>
      </c>
      <c r="H31" s="30">
        <f t="shared" si="8"/>
        <v>1019834.22</v>
      </c>
      <c r="I31" s="30">
        <f t="shared" si="8"/>
        <v>-115623.16</v>
      </c>
      <c r="J31" s="30">
        <f t="shared" si="8"/>
        <v>1840902.9</v>
      </c>
      <c r="K31" s="30">
        <f aca="true" t="shared" si="9" ref="K31:K39">SUM(B31:J31)</f>
        <v>3547292.75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-195501.1</v>
      </c>
      <c r="C32" s="30">
        <f t="shared" si="10"/>
        <v>-73023.09999999999</v>
      </c>
      <c r="D32" s="30">
        <f t="shared" si="10"/>
        <v>-102560.45000000001</v>
      </c>
      <c r="E32" s="30">
        <f t="shared" si="10"/>
        <v>-163621.61</v>
      </c>
      <c r="F32" s="30">
        <f t="shared" si="10"/>
        <v>-51057.6</v>
      </c>
      <c r="G32" s="30">
        <f t="shared" si="10"/>
        <v>-119674.9</v>
      </c>
      <c r="H32" s="30">
        <f t="shared" si="10"/>
        <v>-51165.78</v>
      </c>
      <c r="I32" s="30">
        <f t="shared" si="10"/>
        <v>-115623.16</v>
      </c>
      <c r="J32" s="30">
        <f t="shared" si="10"/>
        <v>-29117.5</v>
      </c>
      <c r="K32" s="30">
        <f t="shared" si="9"/>
        <v>-901345.2000000001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-65357.6</v>
      </c>
      <c r="C33" s="30">
        <f t="shared" si="11"/>
        <v>-67126.4</v>
      </c>
      <c r="D33" s="30">
        <f t="shared" si="11"/>
        <v>-61168.8</v>
      </c>
      <c r="E33" s="30">
        <f t="shared" si="11"/>
        <v>-44484</v>
      </c>
      <c r="F33" s="30">
        <f t="shared" si="11"/>
        <v>-51057.6</v>
      </c>
      <c r="G33" s="30">
        <f t="shared" si="11"/>
        <v>-26030.4</v>
      </c>
      <c r="H33" s="30">
        <f t="shared" si="11"/>
        <v>-20424.8</v>
      </c>
      <c r="I33" s="30">
        <f t="shared" si="11"/>
        <v>-67650</v>
      </c>
      <c r="J33" s="30">
        <f t="shared" si="11"/>
        <v>-14317.6</v>
      </c>
      <c r="K33" s="30">
        <f t="shared" si="9"/>
        <v>-417617.19999999995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-130143.5</v>
      </c>
      <c r="C36" s="30">
        <v>-5896.7</v>
      </c>
      <c r="D36" s="30">
        <v>-41391.65</v>
      </c>
      <c r="E36" s="30">
        <v>-119137.61</v>
      </c>
      <c r="F36" s="26">
        <v>0</v>
      </c>
      <c r="G36" s="30">
        <v>-93644.5</v>
      </c>
      <c r="H36" s="30">
        <v>-30740.98</v>
      </c>
      <c r="I36" s="30">
        <v>-47973.16</v>
      </c>
      <c r="J36" s="30">
        <v>-14799.9</v>
      </c>
      <c r="K36" s="30">
        <f t="shared" si="9"/>
        <v>-483728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1507617.5499999998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1870020.4</v>
      </c>
      <c r="K37" s="30">
        <f t="shared" si="9"/>
        <v>4448637.949999999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1876500</v>
      </c>
      <c r="K45" s="30">
        <f aca="true" t="shared" si="13" ref="K45:K52">SUM(B45:J45)</f>
        <v>7276500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1594429.51</v>
      </c>
      <c r="C54" s="27">
        <f t="shared" si="15"/>
        <v>1601975.05</v>
      </c>
      <c r="D54" s="27">
        <f t="shared" si="15"/>
        <v>3478205.29</v>
      </c>
      <c r="E54" s="27">
        <f t="shared" si="15"/>
        <v>1134439.7200000002</v>
      </c>
      <c r="F54" s="27">
        <f t="shared" si="15"/>
        <v>1242540.44</v>
      </c>
      <c r="G54" s="27">
        <f t="shared" si="15"/>
        <v>1281744.7000000002</v>
      </c>
      <c r="H54" s="27">
        <f t="shared" si="15"/>
        <v>2295657.21</v>
      </c>
      <c r="I54" s="27">
        <f t="shared" si="15"/>
        <v>1670527.3800000001</v>
      </c>
      <c r="J54" s="27">
        <f t="shared" si="15"/>
        <v>2461067.1</v>
      </c>
      <c r="K54" s="20">
        <f>SUM(B54:J54)</f>
        <v>16760586.400000002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1594429.51</v>
      </c>
      <c r="C60" s="10">
        <f t="shared" si="17"/>
        <v>1601975.049081525</v>
      </c>
      <c r="D60" s="10">
        <f t="shared" si="17"/>
        <v>3478205.293604063</v>
      </c>
      <c r="E60" s="10">
        <f t="shared" si="17"/>
        <v>1134439.7283474023</v>
      </c>
      <c r="F60" s="10">
        <f t="shared" si="17"/>
        <v>1242540.439479943</v>
      </c>
      <c r="G60" s="10">
        <f t="shared" si="17"/>
        <v>1281744.7006023652</v>
      </c>
      <c r="H60" s="10">
        <f t="shared" si="17"/>
        <v>2295657.211765701</v>
      </c>
      <c r="I60" s="10">
        <f>SUM(I61:I73)</f>
        <v>1670527.38</v>
      </c>
      <c r="J60" s="10">
        <f t="shared" si="17"/>
        <v>2461067.107103336</v>
      </c>
      <c r="K60" s="5">
        <f>SUM(K61:K73)</f>
        <v>16760586.419984337</v>
      </c>
      <c r="L60" s="9"/>
    </row>
    <row r="61" spans="1:12" ht="16.5" customHeight="1">
      <c r="A61" s="7" t="s">
        <v>56</v>
      </c>
      <c r="B61" s="8">
        <v>1394009.72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1394009.72</v>
      </c>
      <c r="L61"/>
    </row>
    <row r="62" spans="1:12" ht="16.5" customHeight="1">
      <c r="A62" s="7" t="s">
        <v>57</v>
      </c>
      <c r="B62" s="8">
        <v>200419.79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200419.79</v>
      </c>
      <c r="L62"/>
    </row>
    <row r="63" spans="1:12" ht="16.5" customHeight="1">
      <c r="A63" s="7" t="s">
        <v>4</v>
      </c>
      <c r="B63" s="6">
        <v>0</v>
      </c>
      <c r="C63" s="8">
        <v>1601975.049081525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1601975.049081525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3478205.293604063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3478205.293604063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1134439.7283474023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1134439.7283474023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1242540.439479943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1242540.439479943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1281744.7006023652</v>
      </c>
      <c r="H67" s="6">
        <v>0</v>
      </c>
      <c r="I67" s="6">
        <v>0</v>
      </c>
      <c r="J67" s="6">
        <v>0</v>
      </c>
      <c r="K67" s="5">
        <f t="shared" si="18"/>
        <v>1281744.7006023652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2295657.211765701</v>
      </c>
      <c r="I68" s="6">
        <v>0</v>
      </c>
      <c r="J68" s="6">
        <v>0</v>
      </c>
      <c r="K68" s="5">
        <f t="shared" si="18"/>
        <v>2295657.211765701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629454.72</v>
      </c>
      <c r="J70" s="6">
        <v>0</v>
      </c>
      <c r="K70" s="5">
        <f t="shared" si="18"/>
        <v>629454.72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1041072.66</v>
      </c>
      <c r="J71" s="6">
        <v>0</v>
      </c>
      <c r="K71" s="5">
        <f t="shared" si="18"/>
        <v>1041072.66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2461067.107103336</v>
      </c>
      <c r="K72" s="5">
        <f t="shared" si="18"/>
        <v>2461067.107103336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2023-09-08T18:10:25Z</dcterms:modified>
  <cp:category/>
  <cp:version/>
  <cp:contentType/>
  <cp:contentStatus/>
</cp:coreProperties>
</file>