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<sst xmlns="http://schemas.openxmlformats.org/spreadsheetml/2006/main" count="83" uniqueCount="82">
  <si>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</si>
  <si>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</si>
  <si>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</si>
  <si>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</si>
  <si>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</si>
  <si>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</si>
  <si>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</si>
  <si>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</si>
  <si>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</si>
  <si>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</si>
  <si>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</si>
  <si>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</si>
  <si>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</si>
  <si>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</si>
  <si>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</si>
  <si>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</si>
  <si>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</si>
  <si>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</si>
  <si>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</si>
  <si>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</si>
  <si>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</si>
  <si>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</si>
  <si>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</si>
  <si>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</si>
  <si>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</si>
  <si>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</si>
  <si>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</si>
  <si>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</si>
  <si>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</si>
  <si>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</si>
  <si>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</si>
  <si>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</si>
  <si>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</si>
  <si>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</si>
  <si>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</si>
  <si>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</si>
  <si>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</si>
  <si>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</si>
  <si>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</si>
  <si>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</si>
  <si>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</si>
  <si>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</si>
  <si>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</si>
  <si>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</si>
  <si>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</si>
  <si>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</si>
  <si>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</si>
  <si>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</si>
  <si>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</si>
  <si>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</si>
  <si>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</si>
  <si>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</si>
  <si>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</si>
  <si>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</si>
  <si>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</si>
  <si>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</si>
  <si>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</si>
  <si>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</si>
  <si>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</si>
  <si>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</si>
  <si>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</si>
  <si>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</si>
  <si>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</si>
  <si>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</si>
  <si>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</si>
  <si>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</si>
  <si>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</si>
  <si>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</si>
  <si>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</si>
  <si>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</si>
  <si>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</si>
  <si>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</si>
  <si>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</si>
  <si>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</si>
  <si>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</si>
  <si>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</si>
  <si>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</si>
  <si>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</si>
  <si>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</si>
  <si>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28/08/23 - VENCIMENTO 04/09/23</t>
  </si>
  <si>
    <t>5.3. Revisão de Remuneração pelo Transporte Coletivo ¹</t>
  </si>
  <si>
    <t>¹ Descumprimento do guincho, julho/23.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</si>
</sst>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318105</v>
      </c>
      <c r="C7" s="46">
        <f aca="true" t="shared" si="0" ref="C7:J7">+C8+C11</f>
        <v>261892</v>
      </c>
      <c r="D7" s="46">
        <f t="shared" si="0"/>
        <v>310028</v>
      </c>
      <c r="E7" s="46">
        <f t="shared" si="0"/>
        <v>175457</v>
      </c>
      <c r="F7" s="46">
        <f t="shared" si="0"/>
        <v>224056</v>
      </c>
      <c r="G7" s="46">
        <f t="shared" si="0"/>
        <v>214969</v>
      </c>
      <c r="H7" s="46">
        <f t="shared" si="0"/>
        <v>242680</v>
      </c>
      <c r="I7" s="46">
        <f t="shared" si="0"/>
        <v>351714</v>
      </c>
      <c r="J7" s="46">
        <f t="shared" si="0"/>
        <v>113985</v>
      </c>
      <c r="K7" s="38">
        <f aca="true" t="shared" si="1" ref="K7:K13">SUM(B7:J7)</f>
        <v>2212886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14891</v>
      </c>
      <c r="C8" s="44">
        <f t="shared" si="2"/>
        <v>15464</v>
      </c>
      <c r="D8" s="44">
        <f t="shared" si="2"/>
        <v>14250</v>
      </c>
      <c r="E8" s="44">
        <f t="shared" si="2"/>
        <v>9832</v>
      </c>
      <c r="F8" s="44">
        <f t="shared" si="2"/>
        <v>11035</v>
      </c>
      <c r="G8" s="44">
        <f t="shared" si="2"/>
        <v>5850</v>
      </c>
      <c r="H8" s="44">
        <f t="shared" si="2"/>
        <v>4920</v>
      </c>
      <c r="I8" s="44">
        <f t="shared" si="2"/>
        <v>14985</v>
      </c>
      <c r="J8" s="44">
        <f t="shared" si="2"/>
        <v>3247</v>
      </c>
      <c r="K8" s="38">
        <f t="shared" si="1"/>
        <v>94474</v>
      </c>
      <c r="L8"/>
      <c r="M8"/>
      <c r="N8"/>
    </row>
    <row r="9" spans="1:14" ht="16.5" customHeight="1">
      <c r="A9" s="22" t="s">
        <v>31</v>
      </c>
      <c r="B9" s="44">
        <v>14837</v>
      </c>
      <c r="C9" s="44">
        <v>15461</v>
      </c>
      <c r="D9" s="44">
        <v>14250</v>
      </c>
      <c r="E9" s="44">
        <v>9662</v>
      </c>
      <c r="F9" s="44">
        <v>11030</v>
      </c>
      <c r="G9" s="44">
        <v>5846</v>
      </c>
      <c r="H9" s="44">
        <v>4920</v>
      </c>
      <c r="I9" s="44">
        <v>14917</v>
      </c>
      <c r="J9" s="44">
        <v>3247</v>
      </c>
      <c r="K9" s="38">
        <f t="shared" si="1"/>
        <v>94170</v>
      </c>
      <c r="L9"/>
      <c r="M9"/>
      <c r="N9"/>
    </row>
    <row r="10" spans="1:14" ht="16.5" customHeight="1">
      <c r="A10" s="22" t="s">
        <v>30</v>
      </c>
      <c r="B10" s="44">
        <v>54</v>
      </c>
      <c r="C10" s="44">
        <v>3</v>
      </c>
      <c r="D10" s="44">
        <v>0</v>
      </c>
      <c r="E10" s="44">
        <v>170</v>
      </c>
      <c r="F10" s="44">
        <v>5</v>
      </c>
      <c r="G10" s="44">
        <v>4</v>
      </c>
      <c r="H10" s="44">
        <v>0</v>
      </c>
      <c r="I10" s="44">
        <v>68</v>
      </c>
      <c r="J10" s="44">
        <v>0</v>
      </c>
      <c r="K10" s="38">
        <f t="shared" si="1"/>
        <v>304</v>
      </c>
      <c r="L10"/>
      <c r="M10"/>
      <c r="N10"/>
    </row>
    <row r="11" spans="1:14" ht="16.5" customHeight="1">
      <c r="A11" s="43" t="s">
        <v>66</v>
      </c>
      <c r="B11" s="42">
        <v>303214</v>
      </c>
      <c r="C11" s="42">
        <v>246428</v>
      </c>
      <c r="D11" s="42">
        <v>295778</v>
      </c>
      <c r="E11" s="42">
        <v>165625</v>
      </c>
      <c r="F11" s="42">
        <v>213021</v>
      </c>
      <c r="G11" s="42">
        <v>209119</v>
      </c>
      <c r="H11" s="42">
        <v>237760</v>
      </c>
      <c r="I11" s="42">
        <v>336729</v>
      </c>
      <c r="J11" s="42">
        <v>110738</v>
      </c>
      <c r="K11" s="38">
        <f t="shared" si="1"/>
        <v>2118412</v>
      </c>
      <c r="L11" s="59"/>
      <c r="M11" s="59"/>
      <c r="N11" s="59"/>
    </row>
    <row r="12" spans="1:14" ht="16.5" customHeight="1">
      <c r="A12" s="22" t="s">
        <v>78</v>
      </c>
      <c r="B12" s="42">
        <v>18472</v>
      </c>
      <c r="C12" s="42">
        <v>17000</v>
      </c>
      <c r="D12" s="42">
        <v>20878</v>
      </c>
      <c r="E12" s="42">
        <v>13941</v>
      </c>
      <c r="F12" s="42">
        <v>11591</v>
      </c>
      <c r="G12" s="42">
        <v>10489</v>
      </c>
      <c r="H12" s="42">
        <v>10605</v>
      </c>
      <c r="I12" s="42">
        <v>16763</v>
      </c>
      <c r="J12" s="42">
        <v>4497</v>
      </c>
      <c r="K12" s="38">
        <f t="shared" si="1"/>
        <v>124236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284742</v>
      </c>
      <c r="C13" s="42">
        <f>+C11-C12</f>
        <v>229428</v>
      </c>
      <c r="D13" s="42">
        <f>+D11-D12</f>
        <v>274900</v>
      </c>
      <c r="E13" s="42">
        <f aca="true" t="shared" si="3" ref="E13:J13">+E11-E12</f>
        <v>151684</v>
      </c>
      <c r="F13" s="42">
        <f t="shared" si="3"/>
        <v>201430</v>
      </c>
      <c r="G13" s="42">
        <f t="shared" si="3"/>
        <v>198630</v>
      </c>
      <c r="H13" s="42">
        <f t="shared" si="3"/>
        <v>227155</v>
      </c>
      <c r="I13" s="42">
        <f t="shared" si="3"/>
        <v>319966</v>
      </c>
      <c r="J13" s="42">
        <f t="shared" si="3"/>
        <v>106241</v>
      </c>
      <c r="K13" s="38">
        <f t="shared" si="1"/>
        <v>1994176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1.206769368993514</v>
      </c>
      <c r="C18" s="39">
        <v>1.261385290501638</v>
      </c>
      <c r="D18" s="39">
        <v>1.198545050647944</v>
      </c>
      <c r="E18" s="39">
        <v>1.501767878595614</v>
      </c>
      <c r="F18" s="39">
        <v>1.108423757156513</v>
      </c>
      <c r="G18" s="39">
        <v>1.242548689255005</v>
      </c>
      <c r="H18" s="39">
        <v>1.25445835399341</v>
      </c>
      <c r="I18" s="39">
        <v>1.195595366922523</v>
      </c>
      <c r="J18" s="39">
        <v>1.145134646407605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1767950.77</v>
      </c>
      <c r="C20" s="36">
        <f aca="true" t="shared" si="4" ref="C20:J20">SUM(C21:C28)</f>
        <v>1669108.55</v>
      </c>
      <c r="D20" s="36">
        <f t="shared" si="4"/>
        <v>2078241.11</v>
      </c>
      <c r="E20" s="36">
        <f t="shared" si="4"/>
        <v>1288881.1</v>
      </c>
      <c r="F20" s="36">
        <f t="shared" si="4"/>
        <v>1277203.8099999998</v>
      </c>
      <c r="G20" s="36">
        <f t="shared" si="4"/>
        <v>1387784.7500000002</v>
      </c>
      <c r="H20" s="36">
        <f t="shared" si="4"/>
        <v>1266267.5399999998</v>
      </c>
      <c r="I20" s="36">
        <f t="shared" si="4"/>
        <v>1775946.5000000002</v>
      </c>
      <c r="J20" s="36">
        <f t="shared" si="4"/>
        <v>618378.3400000001</v>
      </c>
      <c r="K20" s="36">
        <f aca="true" t="shared" si="5" ref="K20:K28">SUM(B20:J20)</f>
        <v>13129762.47</v>
      </c>
      <c r="L20"/>
      <c r="M20"/>
      <c r="N20"/>
    </row>
    <row r="21" spans="1:14" ht="16.5" customHeight="1">
      <c r="A21" s="35" t="s">
        <v>27</v>
      </c>
      <c r="B21" s="58">
        <f>ROUND((B15+B16)*B7,2)</f>
        <v>1409491.44</v>
      </c>
      <c r="C21" s="58">
        <f>ROUND((C15+C16)*C7,2)</f>
        <v>1274811.69</v>
      </c>
      <c r="D21" s="58">
        <f aca="true" t="shared" si="6" ref="D21:J21">ROUND((D15+D16)*D7,2)</f>
        <v>1672973.09</v>
      </c>
      <c r="E21" s="58">
        <f t="shared" si="6"/>
        <v>823174.06</v>
      </c>
      <c r="F21" s="58">
        <f t="shared" si="6"/>
        <v>1112415.63</v>
      </c>
      <c r="G21" s="58">
        <f t="shared" si="6"/>
        <v>1078112.53</v>
      </c>
      <c r="H21" s="58">
        <f t="shared" si="6"/>
        <v>969069.78</v>
      </c>
      <c r="I21" s="58">
        <f t="shared" si="6"/>
        <v>1418708.76</v>
      </c>
      <c r="J21" s="58">
        <f t="shared" si="6"/>
        <v>520250.34</v>
      </c>
      <c r="K21" s="30">
        <f t="shared" si="5"/>
        <v>10279007.32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291439.66</v>
      </c>
      <c r="C22" s="30">
        <f t="shared" si="7"/>
        <v>333217.02</v>
      </c>
      <c r="D22" s="30">
        <f t="shared" si="7"/>
        <v>332160.53</v>
      </c>
      <c r="E22" s="30">
        <f t="shared" si="7"/>
        <v>413042.3</v>
      </c>
      <c r="F22" s="30">
        <f t="shared" si="7"/>
        <v>120612.28</v>
      </c>
      <c r="G22" s="30">
        <f t="shared" si="7"/>
        <v>261494.78</v>
      </c>
      <c r="H22" s="30">
        <f t="shared" si="7"/>
        <v>246587.9</v>
      </c>
      <c r="I22" s="30">
        <f t="shared" si="7"/>
        <v>277492.86</v>
      </c>
      <c r="J22" s="30">
        <f t="shared" si="7"/>
        <v>75506.35</v>
      </c>
      <c r="K22" s="30">
        <f t="shared" si="5"/>
        <v>2351553.68</v>
      </c>
      <c r="L22"/>
      <c r="M22"/>
      <c r="N22"/>
    </row>
    <row r="23" spans="1:14" ht="16.5" customHeight="1">
      <c r="A23" s="18" t="s">
        <v>25</v>
      </c>
      <c r="B23" s="30">
        <v>62771.86</v>
      </c>
      <c r="C23" s="30">
        <v>55290.55</v>
      </c>
      <c r="D23" s="30">
        <v>65062.8</v>
      </c>
      <c r="E23" s="30">
        <v>45760.99</v>
      </c>
      <c r="F23" s="30">
        <v>40690.2</v>
      </c>
      <c r="G23" s="30">
        <v>44525.45</v>
      </c>
      <c r="H23" s="30">
        <v>45311.65</v>
      </c>
      <c r="I23" s="30">
        <v>73713.3</v>
      </c>
      <c r="J23" s="30">
        <v>20004.22</v>
      </c>
      <c r="K23" s="30">
        <f t="shared" si="5"/>
        <v>453131.02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1320.84</v>
      </c>
      <c r="C26" s="30">
        <v>1247.9</v>
      </c>
      <c r="D26" s="30">
        <v>1552.71</v>
      </c>
      <c r="E26" s="30">
        <v>963.93</v>
      </c>
      <c r="F26" s="30">
        <v>953.51</v>
      </c>
      <c r="G26" s="30">
        <v>1036.87</v>
      </c>
      <c r="H26" s="30">
        <v>945.69</v>
      </c>
      <c r="I26" s="30">
        <v>1326.05</v>
      </c>
      <c r="J26" s="30">
        <v>461.12</v>
      </c>
      <c r="K26" s="30">
        <f t="shared" si="5"/>
        <v>9808.62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576.44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6325.31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-116092.09</v>
      </c>
      <c r="C31" s="30">
        <f t="shared" si="8"/>
        <v>-91231.56</v>
      </c>
      <c r="D31" s="30">
        <f t="shared" si="8"/>
        <v>-99510.03999999995</v>
      </c>
      <c r="E31" s="30">
        <f t="shared" si="8"/>
        <v>-96847.75</v>
      </c>
      <c r="F31" s="30">
        <f t="shared" si="8"/>
        <v>-48532</v>
      </c>
      <c r="G31" s="30">
        <f t="shared" si="8"/>
        <v>-65086.67</v>
      </c>
      <c r="H31" s="30">
        <f t="shared" si="8"/>
        <v>-35530.49</v>
      </c>
      <c r="I31" s="30">
        <f t="shared" si="8"/>
        <v>-87299.26000000001</v>
      </c>
      <c r="J31" s="30">
        <f t="shared" si="8"/>
        <v>-62038.42</v>
      </c>
      <c r="K31" s="30">
        <f aca="true" t="shared" si="9" ref="K31:K39">SUM(B31:J31)</f>
        <v>-702168.28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-116092.09</v>
      </c>
      <c r="C32" s="30">
        <f t="shared" si="10"/>
        <v>-73937.26</v>
      </c>
      <c r="D32" s="30">
        <f t="shared" si="10"/>
        <v>-77127.59</v>
      </c>
      <c r="E32" s="30">
        <f t="shared" si="10"/>
        <v>-96847.75</v>
      </c>
      <c r="F32" s="30">
        <f t="shared" si="10"/>
        <v>-48532</v>
      </c>
      <c r="G32" s="30">
        <f t="shared" si="10"/>
        <v>-65086.67</v>
      </c>
      <c r="H32" s="30">
        <f t="shared" si="10"/>
        <v>-35530.49</v>
      </c>
      <c r="I32" s="30">
        <f t="shared" si="10"/>
        <v>-87299.26000000001</v>
      </c>
      <c r="J32" s="30">
        <f t="shared" si="10"/>
        <v>-20970.37</v>
      </c>
      <c r="K32" s="30">
        <f t="shared" si="9"/>
        <v>-621423.4799999999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-65282.8</v>
      </c>
      <c r="C33" s="30">
        <f t="shared" si="11"/>
        <v>-68028.4</v>
      </c>
      <c r="D33" s="30">
        <f t="shared" si="11"/>
        <v>-62700</v>
      </c>
      <c r="E33" s="30">
        <f t="shared" si="11"/>
        <v>-42512.8</v>
      </c>
      <c r="F33" s="30">
        <f t="shared" si="11"/>
        <v>-48532</v>
      </c>
      <c r="G33" s="30">
        <f t="shared" si="11"/>
        <v>-25722.4</v>
      </c>
      <c r="H33" s="30">
        <f t="shared" si="11"/>
        <v>-21648</v>
      </c>
      <c r="I33" s="30">
        <f t="shared" si="11"/>
        <v>-65634.8</v>
      </c>
      <c r="J33" s="30">
        <f t="shared" si="11"/>
        <v>-14286.8</v>
      </c>
      <c r="K33" s="30">
        <f t="shared" si="9"/>
        <v>-414348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-50809.29</v>
      </c>
      <c r="C36" s="30">
        <v>-5908.86</v>
      </c>
      <c r="D36" s="30">
        <v>-14427.59</v>
      </c>
      <c r="E36" s="30">
        <v>-54334.95</v>
      </c>
      <c r="F36" s="26">
        <v>0</v>
      </c>
      <c r="G36" s="30">
        <v>-39364.27</v>
      </c>
      <c r="H36" s="30">
        <v>-13882.49</v>
      </c>
      <c r="I36" s="30">
        <v>-21664.46</v>
      </c>
      <c r="J36" s="30">
        <v>-6683.57</v>
      </c>
      <c r="K36" s="30">
        <f t="shared" si="9"/>
        <v>-207075.47999999998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0</v>
      </c>
      <c r="C49" s="17">
        <v>-17294.3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-34588.45</v>
      </c>
      <c r="K49" s="30">
        <f t="shared" si="13"/>
        <v>-51882.75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1651858.68</v>
      </c>
      <c r="C54" s="27">
        <f t="shared" si="15"/>
        <v>1577876.99</v>
      </c>
      <c r="D54" s="27">
        <f t="shared" si="15"/>
        <v>1978731.07</v>
      </c>
      <c r="E54" s="27">
        <f t="shared" si="15"/>
        <v>1192033.35</v>
      </c>
      <c r="F54" s="27">
        <f t="shared" si="15"/>
        <v>1228671.8099999998</v>
      </c>
      <c r="G54" s="27">
        <f t="shared" si="15"/>
        <v>1322698.0800000003</v>
      </c>
      <c r="H54" s="27">
        <f t="shared" si="15"/>
        <v>1230737.0499999998</v>
      </c>
      <c r="I54" s="27">
        <f t="shared" si="15"/>
        <v>1688647.2400000002</v>
      </c>
      <c r="J54" s="27">
        <f t="shared" si="15"/>
        <v>556339.92</v>
      </c>
      <c r="K54" s="20">
        <f>SUM(B54:J54)</f>
        <v>12427594.190000001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1651858.69</v>
      </c>
      <c r="C60" s="10">
        <f t="shared" si="17"/>
        <v>1577876.9960511671</v>
      </c>
      <c r="D60" s="10">
        <f t="shared" si="17"/>
        <v>1978731.074994076</v>
      </c>
      <c r="E60" s="10">
        <f t="shared" si="17"/>
        <v>1192033.351637221</v>
      </c>
      <c r="F60" s="10">
        <f t="shared" si="17"/>
        <v>1228671.8091105167</v>
      </c>
      <c r="G60" s="10">
        <f t="shared" si="17"/>
        <v>1322698.0681881143</v>
      </c>
      <c r="H60" s="10">
        <f t="shared" si="17"/>
        <v>1230737.05108072</v>
      </c>
      <c r="I60" s="10">
        <f>SUM(I61:I73)</f>
        <v>1688647.24</v>
      </c>
      <c r="J60" s="10">
        <f t="shared" si="17"/>
        <v>556339.915840914</v>
      </c>
      <c r="K60" s="5">
        <f>SUM(K61:K73)</f>
        <v>12427594.196902731</v>
      </c>
      <c r="L60" s="9"/>
    </row>
    <row r="61" spans="1:12" ht="16.5" customHeight="1">
      <c r="A61" s="7" t="s">
        <v>55</v>
      </c>
      <c r="B61" s="8">
        <v>1437447.43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1437447.43</v>
      </c>
      <c r="L61"/>
    </row>
    <row r="62" spans="1:12" ht="16.5" customHeight="1">
      <c r="A62" s="7" t="s">
        <v>56</v>
      </c>
      <c r="B62" s="8">
        <v>214411.26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214411.26</v>
      </c>
      <c r="L62"/>
    </row>
    <row r="63" spans="1:12" ht="16.5" customHeight="1">
      <c r="A63" s="7" t="s">
        <v>4</v>
      </c>
      <c r="B63" s="6">
        <v>0</v>
      </c>
      <c r="C63" s="8">
        <v>1577876.9960511671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1577876.9960511671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1978731.074994076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1978731.074994076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1192033.351637221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1192033.351637221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1228671.8091105167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1228671.8091105167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1322698.0681881143</v>
      </c>
      <c r="H67" s="6">
        <v>0</v>
      </c>
      <c r="I67" s="6">
        <v>0</v>
      </c>
      <c r="J67" s="6">
        <v>0</v>
      </c>
      <c r="K67" s="5">
        <f t="shared" si="18"/>
        <v>1322698.0681881143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1230737.05108072</v>
      </c>
      <c r="I68" s="6">
        <v>0</v>
      </c>
      <c r="J68" s="6">
        <v>0</v>
      </c>
      <c r="K68" s="5">
        <f t="shared" si="18"/>
        <v>1230737.05108072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643712.33</v>
      </c>
      <c r="J70" s="6">
        <v>0</v>
      </c>
      <c r="K70" s="5">
        <f t="shared" si="18"/>
        <v>643712.33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1044934.91</v>
      </c>
      <c r="J71" s="6">
        <v>0</v>
      </c>
      <c r="K71" s="5">
        <f t="shared" si="18"/>
        <v>1044934.91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556339.915840914</v>
      </c>
      <c r="K72" s="5">
        <f t="shared" si="18"/>
        <v>556339.915840914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2023-09-01T15:09:24Z</dcterms:modified>
  <cp:category/>
  <cp:version/>
  <cp:contentType/>
  <cp:contentStatus/>
</cp:coreProperties>
</file>