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<sst xmlns="http://schemas.openxmlformats.org/spreadsheetml/2006/main" count="82" uniqueCount="81">
  <si>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</si>
  <si>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</si>
  <si>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</si>
  <si>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</si>
  <si>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</si>
  <si>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</si>
  <si>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</si>
  <si>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</si>
  <si>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</si>
  <si>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</si>
  <si>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</si>
  <si>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</si>
  <si>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</si>
  <si>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</si>
  <si>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</si>
  <si>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</si>
  <si>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</si>
  <si>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</si>
  <si>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</si>
  <si>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</si>
  <si>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</si>
  <si>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</si>
  <si>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</si>
  <si>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</si>
  <si>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</si>
  <si>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</si>
  <si>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</si>
  <si>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</si>
  <si>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</si>
  <si>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</si>
  <si>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</si>
  <si>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</si>
  <si>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</si>
  <si>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</si>
  <si>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</si>
  <si>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</si>
  <si>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</si>
  <si>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</si>
  <si>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</si>
  <si>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</si>
  <si>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</si>
  <si>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</si>
  <si>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</si>
  <si>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</si>
  <si>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</si>
  <si>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</si>
  <si>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</si>
  <si>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</si>
  <si>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</si>
  <si>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</si>
  <si>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</si>
  <si>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</si>
  <si>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</si>
  <si>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</si>
  <si>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</si>
  <si>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</si>
  <si>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</si>
  <si>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</si>
  <si>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</si>
  <si>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</si>
  <si>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</si>
  <si>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</si>
  <si>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</si>
  <si>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</si>
  <si>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</si>
  <si>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</si>
  <si>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</si>
  <si>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</si>
  <si>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</si>
  <si>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</si>
  <si>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</si>
  <si>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</si>
  <si>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</si>
  <si>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</si>
  <si>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</si>
  <si>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</si>
  <si>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</si>
  <si>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</si>
  <si>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</si>
  <si>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</si>
  <si>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27/08/23 - VENCIMENTO 01/09/23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</si>
</sst>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80726</v>
      </c>
      <c r="C7" s="46">
        <f aca="true" t="shared" si="0" ref="C7:J7">+C8+C11</f>
        <v>59353</v>
      </c>
      <c r="D7" s="46">
        <f t="shared" si="0"/>
        <v>88403</v>
      </c>
      <c r="E7" s="46">
        <f t="shared" si="0"/>
        <v>40465</v>
      </c>
      <c r="F7" s="46">
        <f t="shared" si="0"/>
        <v>67634</v>
      </c>
      <c r="G7" s="46">
        <f t="shared" si="0"/>
        <v>66021</v>
      </c>
      <c r="H7" s="46">
        <f t="shared" si="0"/>
        <v>77348</v>
      </c>
      <c r="I7" s="46">
        <f t="shared" si="0"/>
        <v>102718</v>
      </c>
      <c r="J7" s="46">
        <f t="shared" si="0"/>
        <v>24585</v>
      </c>
      <c r="K7" s="38">
        <f aca="true" t="shared" si="1" ref="K7:K13">SUM(B7:J7)</f>
        <v>607253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5051</v>
      </c>
      <c r="C8" s="44">
        <f t="shared" si="2"/>
        <v>4783</v>
      </c>
      <c r="D8" s="44">
        <f t="shared" si="2"/>
        <v>5624</v>
      </c>
      <c r="E8" s="44">
        <f t="shared" si="2"/>
        <v>2973</v>
      </c>
      <c r="F8" s="44">
        <f t="shared" si="2"/>
        <v>4012</v>
      </c>
      <c r="G8" s="44">
        <f t="shared" si="2"/>
        <v>2504</v>
      </c>
      <c r="H8" s="44">
        <f t="shared" si="2"/>
        <v>2208</v>
      </c>
      <c r="I8" s="44">
        <f t="shared" si="2"/>
        <v>5450</v>
      </c>
      <c r="J8" s="44">
        <f t="shared" si="2"/>
        <v>710</v>
      </c>
      <c r="K8" s="38">
        <f t="shared" si="1"/>
        <v>33315</v>
      </c>
      <c r="L8"/>
      <c r="M8"/>
      <c r="N8"/>
    </row>
    <row r="9" spans="1:14" ht="16.5" customHeight="1">
      <c r="A9" s="22" t="s">
        <v>32</v>
      </c>
      <c r="B9" s="44">
        <v>5043</v>
      </c>
      <c r="C9" s="44">
        <v>4783</v>
      </c>
      <c r="D9" s="44">
        <v>5624</v>
      </c>
      <c r="E9" s="44">
        <v>2917</v>
      </c>
      <c r="F9" s="44">
        <v>4005</v>
      </c>
      <c r="G9" s="44">
        <v>2503</v>
      </c>
      <c r="H9" s="44">
        <v>2208</v>
      </c>
      <c r="I9" s="44">
        <v>5425</v>
      </c>
      <c r="J9" s="44">
        <v>710</v>
      </c>
      <c r="K9" s="38">
        <f t="shared" si="1"/>
        <v>33218</v>
      </c>
      <c r="L9"/>
      <c r="M9"/>
      <c r="N9"/>
    </row>
    <row r="10" spans="1:14" ht="16.5" customHeight="1">
      <c r="A10" s="22" t="s">
        <v>31</v>
      </c>
      <c r="B10" s="44">
        <v>8</v>
      </c>
      <c r="C10" s="44">
        <v>0</v>
      </c>
      <c r="D10" s="44">
        <v>0</v>
      </c>
      <c r="E10" s="44">
        <v>56</v>
      </c>
      <c r="F10" s="44">
        <v>7</v>
      </c>
      <c r="G10" s="44">
        <v>1</v>
      </c>
      <c r="H10" s="44">
        <v>0</v>
      </c>
      <c r="I10" s="44">
        <v>25</v>
      </c>
      <c r="J10" s="44">
        <v>0</v>
      </c>
      <c r="K10" s="38">
        <f t="shared" si="1"/>
        <v>97</v>
      </c>
      <c r="L10"/>
      <c r="M10"/>
      <c r="N10"/>
    </row>
    <row r="11" spans="1:14" ht="16.5" customHeight="1">
      <c r="A11" s="43" t="s">
        <v>67</v>
      </c>
      <c r="B11" s="42">
        <v>75675</v>
      </c>
      <c r="C11" s="42">
        <v>54570</v>
      </c>
      <c r="D11" s="42">
        <v>82779</v>
      </c>
      <c r="E11" s="42">
        <v>37492</v>
      </c>
      <c r="F11" s="42">
        <v>63622</v>
      </c>
      <c r="G11" s="42">
        <v>63517</v>
      </c>
      <c r="H11" s="42">
        <v>75140</v>
      </c>
      <c r="I11" s="42">
        <v>97268</v>
      </c>
      <c r="J11" s="42">
        <v>23875</v>
      </c>
      <c r="K11" s="38">
        <f t="shared" si="1"/>
        <v>573938</v>
      </c>
      <c r="L11" s="59"/>
      <c r="M11" s="59"/>
      <c r="N11" s="59"/>
    </row>
    <row r="12" spans="1:14" ht="16.5" customHeight="1">
      <c r="A12" s="22" t="s">
        <v>79</v>
      </c>
      <c r="B12" s="42">
        <v>5987</v>
      </c>
      <c r="C12" s="42">
        <v>4774</v>
      </c>
      <c r="D12" s="42">
        <v>7729</v>
      </c>
      <c r="E12" s="42">
        <v>4286</v>
      </c>
      <c r="F12" s="42">
        <v>4679</v>
      </c>
      <c r="G12" s="42">
        <v>3328</v>
      </c>
      <c r="H12" s="42">
        <v>3665</v>
      </c>
      <c r="I12" s="42">
        <v>5299</v>
      </c>
      <c r="J12" s="42">
        <v>986</v>
      </c>
      <c r="K12" s="38">
        <f t="shared" si="1"/>
        <v>40733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69688</v>
      </c>
      <c r="C13" s="42">
        <f>+C11-C12</f>
        <v>49796</v>
      </c>
      <c r="D13" s="42">
        <f>+D11-D12</f>
        <v>75050</v>
      </c>
      <c r="E13" s="42">
        <f aca="true" t="shared" si="3" ref="E13:J13">+E11-E12</f>
        <v>33206</v>
      </c>
      <c r="F13" s="42">
        <f t="shared" si="3"/>
        <v>58943</v>
      </c>
      <c r="G13" s="42">
        <f t="shared" si="3"/>
        <v>60189</v>
      </c>
      <c r="H13" s="42">
        <f t="shared" si="3"/>
        <v>71475</v>
      </c>
      <c r="I13" s="42">
        <f t="shared" si="3"/>
        <v>91969</v>
      </c>
      <c r="J13" s="42">
        <f t="shared" si="3"/>
        <v>22889</v>
      </c>
      <c r="K13" s="38">
        <f t="shared" si="1"/>
        <v>533205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1.095232698373857</v>
      </c>
      <c r="C18" s="39">
        <v>1.219585786397347</v>
      </c>
      <c r="D18" s="39">
        <v>1.117388822602214</v>
      </c>
      <c r="E18" s="39">
        <v>1.375963770513009</v>
      </c>
      <c r="F18" s="39">
        <v>1.045585050548436</v>
      </c>
      <c r="G18" s="39">
        <v>1.216642724481854</v>
      </c>
      <c r="H18" s="39">
        <v>1.234728530624871</v>
      </c>
      <c r="I18" s="39">
        <v>1.148838774394982</v>
      </c>
      <c r="J18" s="39">
        <v>1.070690401983481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419045.18000000005</v>
      </c>
      <c r="C20" s="36">
        <f aca="true" t="shared" si="4" ref="C20:J20">SUM(C21:C28)</f>
        <v>382906.11999999994</v>
      </c>
      <c r="D20" s="36">
        <f t="shared" si="4"/>
        <v>576836.3500000001</v>
      </c>
      <c r="E20" s="36">
        <f t="shared" si="4"/>
        <v>288634.25999999995</v>
      </c>
      <c r="F20" s="36">
        <f t="shared" si="4"/>
        <v>374077.63</v>
      </c>
      <c r="G20" s="36">
        <f t="shared" si="4"/>
        <v>426064</v>
      </c>
      <c r="H20" s="36">
        <f t="shared" si="4"/>
        <v>411682.7100000001</v>
      </c>
      <c r="I20" s="36">
        <f t="shared" si="4"/>
        <v>513842.65</v>
      </c>
      <c r="J20" s="36">
        <f t="shared" si="4"/>
        <v>132876.72999999998</v>
      </c>
      <c r="K20" s="36">
        <f aca="true" t="shared" si="5" ref="K20:K28">SUM(B20:J20)</f>
        <v>3525965.63</v>
      </c>
      <c r="L20"/>
      <c r="M20"/>
      <c r="N20"/>
    </row>
    <row r="21" spans="1:14" ht="16.5" customHeight="1">
      <c r="A21" s="35" t="s">
        <v>28</v>
      </c>
      <c r="B21" s="58">
        <f>ROUND((B15+B16)*B7,2)</f>
        <v>357688.83</v>
      </c>
      <c r="C21" s="58">
        <f>ROUND((C15+C16)*C7,2)</f>
        <v>288912.6</v>
      </c>
      <c r="D21" s="58">
        <f aca="true" t="shared" si="6" ref="D21:J21">ROUND((D15+D16)*D7,2)</f>
        <v>477040.27</v>
      </c>
      <c r="E21" s="58">
        <f t="shared" si="6"/>
        <v>189845.59</v>
      </c>
      <c r="F21" s="58">
        <f t="shared" si="6"/>
        <v>335796.05</v>
      </c>
      <c r="G21" s="58">
        <f t="shared" si="6"/>
        <v>331108.52</v>
      </c>
      <c r="H21" s="58">
        <f t="shared" si="6"/>
        <v>308866.03</v>
      </c>
      <c r="I21" s="58">
        <f t="shared" si="6"/>
        <v>414333.6</v>
      </c>
      <c r="J21" s="58">
        <f t="shared" si="6"/>
        <v>112210.86</v>
      </c>
      <c r="K21" s="30">
        <f t="shared" si="5"/>
        <v>2815802.35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34063.67</v>
      </c>
      <c r="C22" s="30">
        <f t="shared" si="7"/>
        <v>63441.1</v>
      </c>
      <c r="D22" s="30">
        <f t="shared" si="7"/>
        <v>55999.2</v>
      </c>
      <c r="E22" s="30">
        <f t="shared" si="7"/>
        <v>71375.06</v>
      </c>
      <c r="F22" s="30">
        <f t="shared" si="7"/>
        <v>15307.28</v>
      </c>
      <c r="G22" s="30">
        <f t="shared" si="7"/>
        <v>71732.25</v>
      </c>
      <c r="H22" s="30">
        <f t="shared" si="7"/>
        <v>72499.67</v>
      </c>
      <c r="I22" s="30">
        <f t="shared" si="7"/>
        <v>61668.91</v>
      </c>
      <c r="J22" s="30">
        <f t="shared" si="7"/>
        <v>7932.23</v>
      </c>
      <c r="K22" s="30">
        <f t="shared" si="5"/>
        <v>454019.3699999999</v>
      </c>
      <c r="L22"/>
      <c r="M22"/>
      <c r="N22"/>
    </row>
    <row r="23" spans="1:14" ht="16.5" customHeight="1">
      <c r="A23" s="18" t="s">
        <v>26</v>
      </c>
      <c r="B23" s="30">
        <v>23229.84</v>
      </c>
      <c r="C23" s="30">
        <v>24974.16</v>
      </c>
      <c r="D23" s="30">
        <v>35741.77</v>
      </c>
      <c r="E23" s="30">
        <v>20692.23</v>
      </c>
      <c r="F23" s="30">
        <v>19428.94</v>
      </c>
      <c r="G23" s="30">
        <v>19454</v>
      </c>
      <c r="H23" s="30">
        <v>24849.46</v>
      </c>
      <c r="I23" s="30">
        <v>31740.82</v>
      </c>
      <c r="J23" s="30">
        <v>10217.81</v>
      </c>
      <c r="K23" s="30">
        <f t="shared" si="5"/>
        <v>210329.03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1135.87</v>
      </c>
      <c r="C26" s="30">
        <v>1036.87</v>
      </c>
      <c r="D26" s="30">
        <v>1563.13</v>
      </c>
      <c r="E26" s="30">
        <v>781.56</v>
      </c>
      <c r="F26" s="30">
        <v>1013.43</v>
      </c>
      <c r="G26" s="30">
        <v>1154.11</v>
      </c>
      <c r="H26" s="30">
        <v>1115.03</v>
      </c>
      <c r="I26" s="30">
        <v>1393.79</v>
      </c>
      <c r="J26" s="30">
        <v>359.52</v>
      </c>
      <c r="K26" s="30">
        <f t="shared" si="5"/>
        <v>9553.310000000001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-22189.2</v>
      </c>
      <c r="C31" s="30">
        <f t="shared" si="8"/>
        <v>-21045.2</v>
      </c>
      <c r="D31" s="30">
        <f t="shared" si="8"/>
        <v>-533128.05</v>
      </c>
      <c r="E31" s="30">
        <f t="shared" si="8"/>
        <v>-12834.8</v>
      </c>
      <c r="F31" s="30">
        <f t="shared" si="8"/>
        <v>-17622</v>
      </c>
      <c r="G31" s="30">
        <f t="shared" si="8"/>
        <v>-11013.2</v>
      </c>
      <c r="H31" s="30">
        <f t="shared" si="8"/>
        <v>-387715.2</v>
      </c>
      <c r="I31" s="30">
        <f t="shared" si="8"/>
        <v>-23870</v>
      </c>
      <c r="J31" s="30">
        <f t="shared" si="8"/>
        <v>-9603.6</v>
      </c>
      <c r="K31" s="30">
        <f aca="true" t="shared" si="9" ref="K31:K39">SUM(B31:J31)</f>
        <v>-1039021.2500000001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-22189.2</v>
      </c>
      <c r="C32" s="30">
        <f t="shared" si="10"/>
        <v>-21045.2</v>
      </c>
      <c r="D32" s="30">
        <f t="shared" si="10"/>
        <v>-24745.6</v>
      </c>
      <c r="E32" s="30">
        <f t="shared" si="10"/>
        <v>-12834.8</v>
      </c>
      <c r="F32" s="30">
        <f t="shared" si="10"/>
        <v>-17622</v>
      </c>
      <c r="G32" s="30">
        <f t="shared" si="10"/>
        <v>-11013.2</v>
      </c>
      <c r="H32" s="30">
        <f t="shared" si="10"/>
        <v>-9715.2</v>
      </c>
      <c r="I32" s="30">
        <f t="shared" si="10"/>
        <v>-23870</v>
      </c>
      <c r="J32" s="30">
        <f t="shared" si="10"/>
        <v>-3124</v>
      </c>
      <c r="K32" s="30">
        <f t="shared" si="9"/>
        <v>-146159.2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-22189.2</v>
      </c>
      <c r="C33" s="30">
        <f t="shared" si="11"/>
        <v>-21045.2</v>
      </c>
      <c r="D33" s="30">
        <f t="shared" si="11"/>
        <v>-24745.6</v>
      </c>
      <c r="E33" s="30">
        <f t="shared" si="11"/>
        <v>-12834.8</v>
      </c>
      <c r="F33" s="30">
        <f t="shared" si="11"/>
        <v>-17622</v>
      </c>
      <c r="G33" s="30">
        <f t="shared" si="11"/>
        <v>-11013.2</v>
      </c>
      <c r="H33" s="30">
        <f t="shared" si="11"/>
        <v>-9715.2</v>
      </c>
      <c r="I33" s="30">
        <f t="shared" si="11"/>
        <v>-23870</v>
      </c>
      <c r="J33" s="30">
        <f t="shared" si="11"/>
        <v>-3124</v>
      </c>
      <c r="K33" s="30">
        <f t="shared" si="9"/>
        <v>-146159.2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396855.98000000004</v>
      </c>
      <c r="C54" s="27">
        <f t="shared" si="15"/>
        <v>361860.9199999999</v>
      </c>
      <c r="D54" s="27">
        <f t="shared" si="15"/>
        <v>43708.30000000005</v>
      </c>
      <c r="E54" s="27">
        <f t="shared" si="15"/>
        <v>275799.45999999996</v>
      </c>
      <c r="F54" s="27">
        <f t="shared" si="15"/>
        <v>356455.63</v>
      </c>
      <c r="G54" s="27">
        <f t="shared" si="15"/>
        <v>415050.8</v>
      </c>
      <c r="H54" s="27">
        <f t="shared" si="15"/>
        <v>23967.510000000068</v>
      </c>
      <c r="I54" s="27">
        <f t="shared" si="15"/>
        <v>489972.65</v>
      </c>
      <c r="J54" s="27">
        <f t="shared" si="15"/>
        <v>123273.12999999998</v>
      </c>
      <c r="K54" s="20">
        <f>SUM(B54:J54)</f>
        <v>2486944.38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396855.99</v>
      </c>
      <c r="C60" s="10">
        <f t="shared" si="17"/>
        <v>361860.92032693373</v>
      </c>
      <c r="D60" s="10">
        <f t="shared" si="17"/>
        <v>43708.298155204975</v>
      </c>
      <c r="E60" s="10">
        <f t="shared" si="17"/>
        <v>275799.4682165839</v>
      </c>
      <c r="F60" s="10">
        <f t="shared" si="17"/>
        <v>356455.61887214775</v>
      </c>
      <c r="G60" s="10">
        <f t="shared" si="17"/>
        <v>415050.8038750171</v>
      </c>
      <c r="H60" s="10">
        <f t="shared" si="17"/>
        <v>23967.509202675603</v>
      </c>
      <c r="I60" s="10">
        <f>SUM(I61:I73)</f>
        <v>489972.63</v>
      </c>
      <c r="J60" s="10">
        <f t="shared" si="17"/>
        <v>123273.13204984879</v>
      </c>
      <c r="K60" s="5">
        <f>SUM(K61:K73)</f>
        <v>2486944.370698412</v>
      </c>
      <c r="L60" s="9"/>
    </row>
    <row r="61" spans="1:12" ht="16.5" customHeight="1">
      <c r="A61" s="7" t="s">
        <v>56</v>
      </c>
      <c r="B61" s="8">
        <v>346812.45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346812.45</v>
      </c>
      <c r="L61"/>
    </row>
    <row r="62" spans="1:12" ht="16.5" customHeight="1">
      <c r="A62" s="7" t="s">
        <v>57</v>
      </c>
      <c r="B62" s="8">
        <v>50043.54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50043.54</v>
      </c>
      <c r="L62"/>
    </row>
    <row r="63" spans="1:12" ht="16.5" customHeight="1">
      <c r="A63" s="7" t="s">
        <v>4</v>
      </c>
      <c r="B63" s="6">
        <v>0</v>
      </c>
      <c r="C63" s="8">
        <v>361860.92032693373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361860.92032693373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43708.298155204975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43708.298155204975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275799.4682165839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275799.4682165839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356455.61887214775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356455.61887214775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415050.8038750171</v>
      </c>
      <c r="H67" s="6">
        <v>0</v>
      </c>
      <c r="I67" s="6">
        <v>0</v>
      </c>
      <c r="J67" s="6">
        <v>0</v>
      </c>
      <c r="K67" s="5">
        <f t="shared" si="18"/>
        <v>415050.8038750171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23967.509202675603</v>
      </c>
      <c r="I68" s="6">
        <v>0</v>
      </c>
      <c r="J68" s="6">
        <v>0</v>
      </c>
      <c r="K68" s="5">
        <f t="shared" si="18"/>
        <v>23967.509202675603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182514.8</v>
      </c>
      <c r="J70" s="6">
        <v>0</v>
      </c>
      <c r="K70" s="5">
        <f t="shared" si="18"/>
        <v>182514.8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307457.83</v>
      </c>
      <c r="J71" s="6">
        <v>0</v>
      </c>
      <c r="K71" s="5">
        <f t="shared" si="18"/>
        <v>307457.83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123273.13204984879</v>
      </c>
      <c r="K72" s="5">
        <f t="shared" si="18"/>
        <v>123273.13204984879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2023-08-31T20:48:38Z</dcterms:modified>
  <cp:category/>
  <cp:version/>
  <cp:contentType/>
  <cp:contentStatus/>
</cp:coreProperties>
</file>